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80" windowWidth="24240" windowHeight="11955"/>
  </bookViews>
  <sheets>
    <sheet name="Arkusz1" sheetId="1" r:id="rId1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H63" i="1" l="1"/>
  <c r="K21" i="1" l="1"/>
  <c r="I21" i="1"/>
  <c r="J21" i="1" s="1"/>
  <c r="K28" i="1"/>
  <c r="L28" i="1" s="1"/>
  <c r="M28" i="1" s="1"/>
  <c r="I28" i="1"/>
  <c r="J28" i="1" s="1"/>
  <c r="K20" i="1"/>
  <c r="L20" i="1" s="1"/>
  <c r="I20" i="1"/>
  <c r="J20" i="1" s="1"/>
  <c r="K50" i="1"/>
  <c r="I50" i="1"/>
  <c r="J50" i="1" s="1"/>
  <c r="K49" i="1"/>
  <c r="L49" i="1" s="1"/>
  <c r="I49" i="1"/>
  <c r="J49" i="1" s="1"/>
  <c r="K14" i="1"/>
  <c r="L14" i="1" s="1"/>
  <c r="I14" i="1"/>
  <c r="J14" i="1" s="1"/>
  <c r="K48" i="1"/>
  <c r="L48" i="1" s="1"/>
  <c r="M48" i="1" s="1"/>
  <c r="J48" i="1"/>
  <c r="K32" i="1"/>
  <c r="I32" i="1"/>
  <c r="J32" i="1" s="1"/>
  <c r="K46" i="1"/>
  <c r="L46" i="1" s="1"/>
  <c r="M46" i="1" s="1"/>
  <c r="I46" i="1"/>
  <c r="J46" i="1" s="1"/>
  <c r="K31" i="1"/>
  <c r="L31" i="1" s="1"/>
  <c r="I31" i="1"/>
  <c r="J31" i="1" s="1"/>
  <c r="K62" i="1"/>
  <c r="I62" i="1"/>
  <c r="J62" i="1" s="1"/>
  <c r="K44" i="1"/>
  <c r="I44" i="1"/>
  <c r="J44" i="1" s="1"/>
  <c r="K40" i="1"/>
  <c r="L40" i="1" s="1"/>
  <c r="I40" i="1"/>
  <c r="J40" i="1" s="1"/>
  <c r="K39" i="1"/>
  <c r="L39" i="1" s="1"/>
  <c r="I39" i="1"/>
  <c r="J39" i="1" s="1"/>
  <c r="K51" i="1"/>
  <c r="L51" i="1" s="1"/>
  <c r="I51" i="1"/>
  <c r="J51" i="1" s="1"/>
  <c r="K53" i="1"/>
  <c r="L53" i="1" s="1"/>
  <c r="I53" i="1"/>
  <c r="J53" i="1" s="1"/>
  <c r="K52" i="1"/>
  <c r="L52" i="1" s="1"/>
  <c r="I52" i="1"/>
  <c r="J52" i="1" s="1"/>
  <c r="K19" i="1"/>
  <c r="I19" i="1"/>
  <c r="J19" i="1" s="1"/>
  <c r="K18" i="1"/>
  <c r="L18" i="1" s="1"/>
  <c r="I18" i="1"/>
  <c r="J18" i="1" s="1"/>
  <c r="K13" i="1"/>
  <c r="L13" i="1" s="1"/>
  <c r="I13" i="1"/>
  <c r="J13" i="1" s="1"/>
  <c r="K61" i="1"/>
  <c r="L61" i="1" s="1"/>
  <c r="I61" i="1"/>
  <c r="J61" i="1" s="1"/>
  <c r="K60" i="1"/>
  <c r="L60" i="1" s="1"/>
  <c r="I60" i="1"/>
  <c r="J60" i="1" s="1"/>
  <c r="K54" i="1"/>
  <c r="L54" i="1" s="1"/>
  <c r="M54" i="1" s="1"/>
  <c r="I54" i="1"/>
  <c r="J54" i="1" s="1"/>
  <c r="K47" i="1"/>
  <c r="L47" i="1" s="1"/>
  <c r="I47" i="1"/>
  <c r="J47" i="1" s="1"/>
  <c r="K42" i="1"/>
  <c r="I42" i="1"/>
  <c r="J42" i="1" s="1"/>
  <c r="K38" i="1"/>
  <c r="L38" i="1" s="1"/>
  <c r="I38" i="1"/>
  <c r="J38" i="1" s="1"/>
  <c r="K33" i="1"/>
  <c r="L33" i="1" s="1"/>
  <c r="M33" i="1" s="1"/>
  <c r="I33" i="1"/>
  <c r="J33" i="1" s="1"/>
  <c r="K25" i="1"/>
  <c r="L25" i="1" s="1"/>
  <c r="I25" i="1"/>
  <c r="J25" i="1" s="1"/>
  <c r="K24" i="1"/>
  <c r="L24" i="1" s="1"/>
  <c r="I24" i="1"/>
  <c r="J24" i="1" s="1"/>
  <c r="K23" i="1"/>
  <c r="L23" i="1" s="1"/>
  <c r="I23" i="1"/>
  <c r="J23" i="1" s="1"/>
  <c r="K22" i="1"/>
  <c r="L22" i="1" s="1"/>
  <c r="M22" i="1" s="1"/>
  <c r="I22" i="1"/>
  <c r="J22" i="1" s="1"/>
  <c r="K15" i="1"/>
  <c r="L15" i="1" s="1"/>
  <c r="M15" i="1" s="1"/>
  <c r="I15" i="1"/>
  <c r="J15" i="1" s="1"/>
  <c r="K16" i="1"/>
  <c r="L16" i="1" s="1"/>
  <c r="I16" i="1"/>
  <c r="J16" i="1" s="1"/>
  <c r="K30" i="1"/>
  <c r="L30" i="1" s="1"/>
  <c r="M30" i="1" s="1"/>
  <c r="I30" i="1"/>
  <c r="J30" i="1" s="1"/>
  <c r="K37" i="1"/>
  <c r="L37" i="1" s="1"/>
  <c r="M37" i="1" s="1"/>
  <c r="I37" i="1"/>
  <c r="J37" i="1" s="1"/>
  <c r="K35" i="1"/>
  <c r="L35" i="1" s="1"/>
  <c r="I35" i="1"/>
  <c r="J35" i="1" s="1"/>
  <c r="K36" i="1"/>
  <c r="L36" i="1" s="1"/>
  <c r="I36" i="1"/>
  <c r="J36" i="1" s="1"/>
  <c r="K57" i="1"/>
  <c r="I57" i="1"/>
  <c r="J57" i="1" s="1"/>
  <c r="K59" i="1"/>
  <c r="I59" i="1"/>
  <c r="J59" i="1" s="1"/>
  <c r="K58" i="1"/>
  <c r="L58" i="1" s="1"/>
  <c r="M58" i="1" s="1"/>
  <c r="I58" i="1"/>
  <c r="J58" i="1" s="1"/>
  <c r="K56" i="1"/>
  <c r="I56" i="1"/>
  <c r="J56" i="1" s="1"/>
  <c r="K55" i="1"/>
  <c r="I55" i="1"/>
  <c r="J55" i="1" s="1"/>
  <c r="K43" i="1"/>
  <c r="L43" i="1" s="1"/>
  <c r="I43" i="1"/>
  <c r="J43" i="1" s="1"/>
  <c r="K41" i="1"/>
  <c r="L41" i="1" s="1"/>
  <c r="M41" i="1" s="1"/>
  <c r="I41" i="1"/>
  <c r="J41" i="1" s="1"/>
  <c r="K45" i="1"/>
  <c r="L45" i="1" s="1"/>
  <c r="M45" i="1" s="1"/>
  <c r="I45" i="1"/>
  <c r="J45" i="1" s="1"/>
  <c r="K34" i="1"/>
  <c r="I34" i="1"/>
  <c r="J34" i="1" s="1"/>
  <c r="K29" i="1"/>
  <c r="I29" i="1"/>
  <c r="J29" i="1" s="1"/>
  <c r="K27" i="1"/>
  <c r="L27" i="1" s="1"/>
  <c r="M27" i="1" s="1"/>
  <c r="I27" i="1"/>
  <c r="J27" i="1" s="1"/>
  <c r="K26" i="1"/>
  <c r="I26" i="1"/>
  <c r="J26" i="1" s="1"/>
  <c r="I17" i="1"/>
  <c r="J17" i="1" s="1"/>
  <c r="K17" i="1"/>
  <c r="K63" i="1" l="1"/>
  <c r="J63" i="1"/>
  <c r="I63" i="1"/>
  <c r="M60" i="1"/>
  <c r="M13" i="1"/>
  <c r="M14" i="1"/>
  <c r="M25" i="1"/>
  <c r="M23" i="1"/>
  <c r="M20" i="1"/>
  <c r="L26" i="1"/>
  <c r="M26" i="1" s="1"/>
  <c r="L56" i="1"/>
  <c r="M56" i="1" s="1"/>
  <c r="M35" i="1"/>
  <c r="L42" i="1"/>
  <c r="M42" i="1" s="1"/>
  <c r="L19" i="1"/>
  <c r="M19" i="1" s="1"/>
  <c r="M39" i="1"/>
  <c r="L62" i="1"/>
  <c r="M62" i="1" s="1"/>
  <c r="M53" i="1"/>
  <c r="L29" i="1"/>
  <c r="M29" i="1" s="1"/>
  <c r="L59" i="1"/>
  <c r="M59" i="1" s="1"/>
  <c r="M51" i="1"/>
  <c r="M31" i="1"/>
  <c r="L21" i="1"/>
  <c r="M21" i="1" s="1"/>
  <c r="L34" i="1"/>
  <c r="M34" i="1" s="1"/>
  <c r="M43" i="1"/>
  <c r="L55" i="1"/>
  <c r="M55" i="1" s="1"/>
  <c r="L57" i="1"/>
  <c r="M57" i="1" s="1"/>
  <c r="M36" i="1"/>
  <c r="M16" i="1"/>
  <c r="M38" i="1"/>
  <c r="M52" i="1"/>
  <c r="L44" i="1"/>
  <c r="M44" i="1" s="1"/>
  <c r="M49" i="1"/>
  <c r="L50" i="1"/>
  <c r="M50" i="1" s="1"/>
  <c r="M47" i="1"/>
  <c r="M24" i="1"/>
  <c r="M61" i="1"/>
  <c r="M18" i="1"/>
  <c r="M40" i="1"/>
  <c r="L32" i="1"/>
  <c r="M32" i="1" s="1"/>
  <c r="L17" i="1"/>
  <c r="M17" i="1" s="1"/>
  <c r="M63" i="1" l="1"/>
  <c r="L63" i="1"/>
</calcChain>
</file>

<file path=xl/sharedStrings.xml><?xml version="1.0" encoding="utf-8"?>
<sst xmlns="http://schemas.openxmlformats.org/spreadsheetml/2006/main" count="298" uniqueCount="121">
  <si>
    <t>LP.</t>
  </si>
  <si>
    <t>16.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</si>
  <si>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</si>
  <si>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</si>
  <si>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</si>
  <si>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</si>
  <si>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</si>
  <si>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</si>
  <si>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</si>
  <si>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</si>
  <si>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</si>
  <si>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29.</t>
  </si>
  <si>
    <t>30.</t>
  </si>
  <si>
    <t>SUMA</t>
  </si>
  <si>
    <t>JEDN. MIARY</t>
  </si>
  <si>
    <t>ILE % VAT</t>
  </si>
  <si>
    <t>35.</t>
  </si>
  <si>
    <t>36.</t>
  </si>
  <si>
    <t xml:space="preserve">Deklaruję wykonanie zamówienia na zadanie pn. : </t>
  </si>
  <si>
    <t xml:space="preserve">* Ilości wskazane w tabeli sa ilościami szacunkowymi, zamówienie będzie realizowane wg. potrzeb Zamawiajacego po cenach jednostkowych zadeklarowanych w Formularzu cenowym do wysokości środków zabezpieczonych w budżecie na ten cel. Zamawiający nie jest również zobowiązany do zamówienia wszystkich pozycji wymienionych w ofercie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</si>
  <si>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</si>
  <si>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</si>
  <si>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</si>
  <si>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</si>
  <si>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</si>
  <si>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</si>
  <si>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</si>
  <si>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</si>
  <si>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</si>
  <si>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</si>
  <si>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</si>
  <si>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</si>
  <si>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</si>
  <si>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</si>
  <si>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</si>
  <si>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18.</t>
  </si>
  <si>
    <t>31.</t>
  </si>
  <si>
    <t>32.</t>
  </si>
  <si>
    <t>33.</t>
  </si>
  <si>
    <t>34.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</si>
  <si>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</si>
  <si>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</si>
  <si>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</si>
  <si>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</si>
  <si>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</si>
  <si>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</si>
  <si>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</si>
  <si>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</si>
  <si>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</si>
  <si>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</si>
  <si>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</si>
  <si>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</si>
  <si>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</si>
  <si>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</si>
  <si>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14.</t>
  </si>
  <si>
    <t>28.</t>
  </si>
  <si>
    <t>FORMULARZ CENOWY</t>
  </si>
  <si>
    <t xml:space="preserve">Data………………………………
……………………………………………………
</t>
  </si>
  <si>
    <t>Podpis i pieczątka osób(y) wskazanych w dokumencie
upoważniającym do występowania w obrocie prawnym
lub posiadające pełnomocnictwo.</t>
  </si>
  <si>
    <t xml:space="preserve">Nazwa/Adres/NIP/REGON - Wykonawcy : </t>
  </si>
  <si>
    <t>………………………………………………………………... 
Data i podpis Wykonawcy</t>
  </si>
  <si>
    <t>CENA JEDNOSTKOWA NETTO</t>
  </si>
  <si>
    <t>CENA JEDNOSTKOWA BRUTTO</t>
  </si>
  <si>
    <t>WARTOŚĆ NETTO</t>
  </si>
  <si>
    <t xml:space="preserve">VAT </t>
  </si>
  <si>
    <t>WARTOŚĆ BRUTTO</t>
  </si>
  <si>
    <t>ILOŚĆ SZACUNKOWA</t>
  </si>
  <si>
    <t xml:space="preserve">Wartość VAT </t>
  </si>
  <si>
    <t xml:space="preserve">**Zamawiający zastrzega sobie w pozycjach, w których występują nazwy własne produktów,  o nie stosowanie zamienników.    </t>
  </si>
  <si>
    <t>…….%</t>
  </si>
  <si>
    <t xml:space="preserve">KOLOR </t>
  </si>
  <si>
    <t>RODZAJ: ORGINAŁ/ ZAMIENNIK</t>
  </si>
  <si>
    <t>MODEL/ TYP/NAZWA/TONER/TUSZ/POJEMNIK</t>
  </si>
  <si>
    <t>NAZWA ARTYKUŁU / MODEL DRUKARKI</t>
  </si>
  <si>
    <t>TONER - RICOH AFMPC 2003 SP</t>
  </si>
  <si>
    <t>BLACK</t>
  </si>
  <si>
    <t>CYAN</t>
  </si>
  <si>
    <t>MAGENTA</t>
  </si>
  <si>
    <t>YELLOW</t>
  </si>
  <si>
    <t xml:space="preserve">TONER - RICOH MP 2011 </t>
  </si>
  <si>
    <t>TONER - RICOH MC 2011</t>
  </si>
  <si>
    <t xml:space="preserve">TONER - RICOH MPC 2051 </t>
  </si>
  <si>
    <t>TONER - RICOH MC 2051</t>
  </si>
  <si>
    <t xml:space="preserve">TONER - RICOH MP 2051 </t>
  </si>
  <si>
    <t xml:space="preserve">TONER - RICOH MPC 2030 </t>
  </si>
  <si>
    <t>TONER - RICOH MC 2030</t>
  </si>
  <si>
    <t xml:space="preserve">TONER - RICOH MP 2030 </t>
  </si>
  <si>
    <t xml:space="preserve">TONER - RICOH MPC 2000 </t>
  </si>
  <si>
    <t>**** Zamawiający wymaga okresu gwarancyjnego na zakupione tonery/ pojemniki/ bębny na okres 12 miesięcy od dostarczenia towaru.</t>
  </si>
  <si>
    <t>ZAMIENNIK</t>
  </si>
  <si>
    <t>KATUN</t>
  </si>
  <si>
    <t>TONER-                                         BROTHER MFC-9340CDW</t>
  </si>
  <si>
    <t>TONET - BROTHER DCP-L8400CDN</t>
  </si>
  <si>
    <t xml:space="preserve">TONER - LEXMARK MS 310 </t>
  </si>
  <si>
    <t xml:space="preserve">TONER - LEXMARK MS 410 </t>
  </si>
  <si>
    <t xml:space="preserve">TONER - LEXMARK MS 610 </t>
  </si>
  <si>
    <t xml:space="preserve">  TONER - Lexmark X950 DE</t>
  </si>
  <si>
    <t>KYOCERA FS-2100DN</t>
  </si>
  <si>
    <t>Black Point</t>
  </si>
  <si>
    <t>TONER - HP 1022</t>
  </si>
  <si>
    <t>ORGINAŁ</t>
  </si>
  <si>
    <t>TONER - HP M402dne</t>
  </si>
  <si>
    <t>TONER - HP P1018</t>
  </si>
  <si>
    <t>TONER - HP P1020</t>
  </si>
  <si>
    <t>TONER - HP P1102</t>
  </si>
  <si>
    <t>Lexmark Pojemniki na zużyty toner - nr kat. C950X76G</t>
  </si>
  <si>
    <t>Lexmark C950X76G</t>
  </si>
  <si>
    <t>Ricoh MPC2051</t>
  </si>
  <si>
    <t>Ricoh MP2000</t>
  </si>
  <si>
    <t>Ricoh MPC2003</t>
  </si>
  <si>
    <t>Pojemniki na zużyty toner Ricoh MPC2051 – nr kat. D0396405</t>
  </si>
  <si>
    <t>Pojemniki na zużyty toner Ricoh MP2000 – nr kat. D0396405</t>
  </si>
  <si>
    <t>Pojemniki na zużyty toner Ricoh MPC2003 – nr kat. 416890</t>
  </si>
  <si>
    <t>*****Zamawiający nie dopuszcza wskazania w ofercie regenerowanych materiałów eksploatacyjnych.</t>
  </si>
  <si>
    <t>******Zamawiający wymaga aby przedmiot dostawy był dostarczony jako fabrycznie nowy wolny od wad technicznych i prawnych, dopuszczony do obrotu oraz dobrej jakości.</t>
  </si>
  <si>
    <t>SZT.</t>
  </si>
  <si>
    <t>„Sukcesywna dostawa materiałów eksploatacyjnych do urządzeń drukujących dla potrzeb MGW w latach 2019/2020”</t>
  </si>
  <si>
    <t>ZAŁĄCZNIK 1</t>
  </si>
  <si>
    <t>***Łączną wartość netto, brutto, VAT  należy przepisać do Formularza ofertowego (Załącznik nr 1)</t>
  </si>
  <si>
    <t>TUSZ - HP DJ T830 (PLOTER)</t>
  </si>
  <si>
    <t>TUSZ - HP PRO 8610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</si>
</sst>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FF0066"/>
      <name val="Arial"/>
      <family val="2"/>
      <charset val="238"/>
    </font>
    <font>
      <sz val="11"/>
      <color rgb="FFFFC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7" fillId="2" borderId="3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left" vertical="center" wrapText="1"/>
    </xf>
    <xf numFmtId="0" fontId="1" fillId="3" borderId="54" xfId="0" applyFont="1" applyFill="1" applyBorder="1" applyAlignment="1">
      <alignment horizontal="left" vertical="center" wrapText="1"/>
    </xf>
    <xf numFmtId="0" fontId="1" fillId="3" borderId="55" xfId="0" applyFont="1" applyFill="1" applyBorder="1" applyAlignment="1">
      <alignment horizontal="left" vertical="center" wrapText="1"/>
    </xf>
    <xf numFmtId="0" fontId="1" fillId="3" borderId="52" xfId="0" applyFont="1" applyFill="1" applyBorder="1" applyAlignment="1">
      <alignment horizontal="left" vertical="center" wrapText="1"/>
    </xf>
    <xf numFmtId="0" fontId="1" fillId="3" borderId="56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0" xfId="0" applyFont="1" applyFill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1" fillId="3" borderId="61" xfId="0" applyFont="1" applyFill="1" applyBorder="1" applyAlignment="1">
      <alignment horizontal="left" vertical="center" wrapText="1"/>
    </xf>
    <xf numFmtId="0" fontId="0" fillId="0" borderId="62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13" fillId="4" borderId="16" xfId="0" applyFont="1" applyFill="1" applyBorder="1" applyAlignment="1">
      <alignment vertical="center" wrapText="1"/>
    </xf>
    <xf numFmtId="43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25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36" xfId="0" applyNumberFormat="1" applyFont="1" applyBorder="1" applyAlignment="1" applyProtection="1">
      <alignment horizontal="center" vertical="center" wrapText="1"/>
      <protection locked="0"/>
    </xf>
    <xf numFmtId="43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37" xfId="0" applyNumberFormat="1" applyFont="1" applyBorder="1" applyAlignment="1" applyProtection="1">
      <alignment horizontal="center" vertical="center" wrapText="1"/>
      <protection locked="0"/>
    </xf>
    <xf numFmtId="43" fontId="3" fillId="0" borderId="38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39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40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41" xfId="0" applyNumberFormat="1" applyFont="1" applyBorder="1" applyAlignment="1" applyProtection="1">
      <alignment horizontal="center" vertical="center" wrapText="1"/>
      <protection locked="0"/>
    </xf>
    <xf numFmtId="43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4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34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30" xfId="0" applyNumberFormat="1" applyFont="1" applyBorder="1" applyAlignment="1" applyProtection="1">
      <alignment horizontal="center" vertical="center" wrapText="1"/>
      <protection locked="0"/>
    </xf>
    <xf numFmtId="9" fontId="3" fillId="0" borderId="22" xfId="0" applyNumberFormat="1" applyFont="1" applyBorder="1" applyAlignment="1" applyProtection="1">
      <alignment horizontal="center" vertical="center" wrapText="1"/>
      <protection locked="0"/>
    </xf>
    <xf numFmtId="43" fontId="3" fillId="0" borderId="50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51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27" xfId="0" applyNumberFormat="1" applyFont="1" applyBorder="1" applyAlignment="1" applyProtection="1">
      <alignment horizontal="center" vertical="center" wrapText="1"/>
      <protection locked="0"/>
    </xf>
    <xf numFmtId="43" fontId="3" fillId="0" borderId="43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33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59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29" xfId="0" applyNumberFormat="1" applyFont="1" applyBorder="1" applyAlignment="1" applyProtection="1">
      <alignment horizontal="center" vertical="center" wrapText="1"/>
      <protection locked="0"/>
    </xf>
    <xf numFmtId="43" fontId="3" fillId="0" borderId="44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45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46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6" xfId="0" applyNumberFormat="1" applyFont="1" applyBorder="1" applyAlignment="1" applyProtection="1">
      <alignment horizontal="center" vertical="center" wrapText="1"/>
      <protection locked="0"/>
    </xf>
    <xf numFmtId="43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9" fontId="3" fillId="3" borderId="1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2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4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4" fillId="2" borderId="1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45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19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5" formatCode="_-* #,##0.00\ _z_ł_-;\-* #,##0.00\ _z_ł_-;_-* &quot;-&quot;??\ _z_ł_-;_-@_-"/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58</xdr:row>
      <xdr:rowOff>161925</xdr:rowOff>
    </xdr:from>
    <xdr:to>
      <xdr:col>2</xdr:col>
      <xdr:colOff>1362075</xdr:colOff>
      <xdr:row>58</xdr:row>
      <xdr:rowOff>161925</xdr:rowOff>
    </xdr:to>
    <xdr:cxnSp macro="">
      <xdr:nvCxnSpPr>
        <xdr:cNvPr id="3" name="Łącznik prostoliniowy 2"/>
        <xdr:cNvCxnSpPr/>
      </xdr:nvCxnSpPr>
      <xdr:spPr>
        <a:xfrm>
          <a:off x="3181350" y="18878550"/>
          <a:ext cx="1000125" cy="0"/>
        </a:xfrm>
        <a:prstGeom prst="line">
          <a:avLst/>
        </a:prstGeom>
        <a:ln w="762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361950</xdr:colOff>
      <xdr:row>59</xdr:row>
      <xdr:rowOff>76200</xdr:rowOff>
    </xdr:from>
    <xdr:to>
      <xdr:col>2</xdr:col>
      <xdr:colOff>1367877</xdr:colOff>
      <xdr:row>59</xdr:row>
      <xdr:rowOff>155455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1350" y="19154775"/>
          <a:ext cx="1005927" cy="79255"/>
        </a:xfrm>
        <a:prstGeom prst="rect">
          <a:avLst/>
        </a:prstGeom>
      </xdr:spPr>
    </xdr:pic>
    <xdr:clientData/>
  </xdr:twoCellAnchor>
  <xdr:twoCellAnchor editAs="oneCell">
    <xdr:from>
      <xdr:col>2</xdr:col>
      <xdr:colOff>333375</xdr:colOff>
      <xdr:row>60</xdr:row>
      <xdr:rowOff>85725</xdr:rowOff>
    </xdr:from>
    <xdr:to>
      <xdr:col>2</xdr:col>
      <xdr:colOff>1339302</xdr:colOff>
      <xdr:row>60</xdr:row>
      <xdr:rowOff>164980</xdr:rowOff>
    </xdr:to>
    <xdr:pic>
      <xdr:nvPicPr>
        <xdr:cNvPr id="10" name="Obraz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2775" y="19402425"/>
          <a:ext cx="1005927" cy="79255"/>
        </a:xfrm>
        <a:prstGeom prst="rect">
          <a:avLst/>
        </a:prstGeom>
      </xdr:spPr>
    </xdr:pic>
    <xdr:clientData/>
  </xdr:twoCellAnchor>
  <xdr:twoCellAnchor editAs="oneCell">
    <xdr:from>
      <xdr:col>2</xdr:col>
      <xdr:colOff>323850</xdr:colOff>
      <xdr:row>61</xdr:row>
      <xdr:rowOff>142875</xdr:rowOff>
    </xdr:from>
    <xdr:to>
      <xdr:col>2</xdr:col>
      <xdr:colOff>1329777</xdr:colOff>
      <xdr:row>61</xdr:row>
      <xdr:rowOff>222130</xdr:rowOff>
    </xdr:to>
    <xdr:pic>
      <xdr:nvPicPr>
        <xdr:cNvPr id="12" name="Obraz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0" y="20002500"/>
          <a:ext cx="1005927" cy="7925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A12:N62" totalsRowShown="0" headerRowDxfId="18" dataDxfId="16" headerRowBorderDxfId="17" tableBorderDxfId="15" totalsRowBorderDxfId="14">
  <autoFilter ref="A12:N62"/>
  <sortState ref="A10:L315">
    <sortCondition ref="C9:C315"/>
  </sortState>
  <tableColumns count="14">
    <tableColumn id="1" name="LP." dataDxfId="13"/>
    <tableColumn id="10" name="NAZWA ARTYKUŁU / MODEL DRUKARKI" dataDxfId="12"/>
    <tableColumn id="2" name="KOLOR " dataDxfId="11"/>
    <tableColumn id="13" name="RODZAJ: ORGINAŁ/ ZAMIENNIK" dataDxfId="10"/>
    <tableColumn id="14" name="MODEL/ TYP/NAZWA/TONER/TUSZ/POJEMNIK" dataDxfId="9"/>
    <tableColumn id="3" name="JEDN. MIARY" dataDxfId="8"/>
    <tableColumn id="4" name="ILOŚĆ SZACUNKOWA" dataDxfId="7"/>
    <tableColumn id="5" name="CENA JEDNOSTKOWA NETTO" dataDxfId="6"/>
    <tableColumn id="12" name="VAT " dataDxfId="5">
      <calculatedColumnFormula>Tabela1[[#This Row],[CENA JEDNOSTKOWA NETTO]]*23%</calculatedColumnFormula>
    </tableColumn>
    <tableColumn id="11" name="CENA JEDNOSTKOWA BRUTTO" dataDxfId="4">
      <calculatedColumnFormula>Tabela1[[#This Row],[CENA JEDNOSTKOWA NETTO]]+Tabela1[[#This Row],[VAT ]]</calculatedColumnFormula>
    </tableColumn>
    <tableColumn id="7" name="WARTOŚĆ NETTO" dataDxfId="3">
      <calculatedColumnFormula>Tabela1[[#This Row],[CENA JEDNOSTKOWA NETTO]]*Tabela1[[#This Row],[ILOŚĆ SZACUNKOWA]]</calculatedColumnFormula>
    </tableColumn>
    <tableColumn id="8" name="Wartość VAT " dataDxfId="2">
      <calculatedColumnFormula>Tabela1[[#This Row],[WARTOŚĆ NETTO]]*23%</calculatedColumnFormula>
    </tableColumn>
    <tableColumn id="6" name="WARTOŚĆ BRUTTO" dataDxfId="1">
      <calculatedColumnFormula>Tabela1[[#This Row],[WARTOŚĆ NETTO]]+Tabela1[[#This Row],[Wartość VAT ]]</calculatedColumnFormula>
    </tableColumn>
    <tableColumn id="9" name="ILE % VAT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4"/>
  <sheetViews>
    <sheetView tabSelected="1" workbookViewId="0">
      <selection activeCell="A5" sqref="A5:N5"/>
    </sheetView>
  </sheetViews>
  <sheetFormatPr defaultRowHeight="15" x14ac:dyDescent="0.25"/>
  <cols>
    <col min="1" max="1" width="4.7109375" customWidth="1"/>
    <col min="2" max="2" width="37.5703125" customWidth="1"/>
    <col min="3" max="5" width="24.42578125" customWidth="1"/>
    <col min="6" max="6" width="8.28515625" customWidth="1"/>
    <col min="7" max="7" width="14.5703125" customWidth="1"/>
    <col min="8" max="9" width="15.140625" customWidth="1"/>
    <col min="10" max="10" width="17.140625" customWidth="1"/>
    <col min="11" max="11" width="14" customWidth="1"/>
    <col min="12" max="13" width="17.5703125" customWidth="1"/>
    <col min="14" max="14" width="18.5703125" customWidth="1"/>
  </cols>
  <sheetData>
    <row r="1" spans="1:14" ht="15.75" thickBot="1" x14ac:dyDescent="0.3">
      <c r="A1" s="94" t="s">
        <v>117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</row>
    <row r="2" spans="1:14" ht="21" thickBot="1" x14ac:dyDescent="0.3">
      <c r="A2" s="114" t="s">
        <v>56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6"/>
    </row>
    <row r="3" spans="1:14" ht="52.5" customHeight="1" thickBot="1" x14ac:dyDescent="0.3">
      <c r="A3" s="111" t="s">
        <v>18</v>
      </c>
      <c r="B3" s="112"/>
      <c r="C3" s="112"/>
      <c r="D3" s="112"/>
      <c r="E3" s="113"/>
      <c r="F3" s="111" t="s">
        <v>116</v>
      </c>
      <c r="G3" s="112"/>
      <c r="H3" s="112"/>
      <c r="I3" s="112"/>
      <c r="J3" s="112"/>
      <c r="K3" s="112"/>
      <c r="L3" s="112"/>
      <c r="M3" s="112"/>
      <c r="N3" s="113"/>
    </row>
    <row r="4" spans="1:14" ht="125.25" customHeight="1" thickBot="1" x14ac:dyDescent="0.3">
      <c r="A4" s="120" t="s">
        <v>59</v>
      </c>
      <c r="B4" s="121"/>
      <c r="C4" s="121"/>
      <c r="D4" s="121"/>
      <c r="E4" s="1"/>
      <c r="F4" s="117"/>
      <c r="G4" s="118"/>
      <c r="H4" s="118"/>
      <c r="I4" s="118"/>
      <c r="J4" s="118"/>
      <c r="K4" s="118"/>
      <c r="L4" s="118"/>
      <c r="M4" s="118"/>
      <c r="N4" s="119"/>
    </row>
    <row r="5" spans="1:14" ht="66.75" customHeight="1" thickBot="1" x14ac:dyDescent="0.3">
      <c r="A5" s="91" t="s">
        <v>19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</row>
    <row r="6" spans="1:14" ht="37.5" customHeight="1" thickBot="1" x14ac:dyDescent="0.3">
      <c r="A6" s="91" t="s">
        <v>68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</row>
    <row r="7" spans="1:14" ht="39.75" customHeight="1" thickBot="1" x14ac:dyDescent="0.3">
      <c r="A7" s="91" t="s">
        <v>118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3"/>
    </row>
    <row r="8" spans="1:14" ht="39.75" customHeight="1" thickBot="1" x14ac:dyDescent="0.3">
      <c r="A8" s="91" t="s">
        <v>88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3"/>
    </row>
    <row r="9" spans="1:14" ht="39.75" customHeight="1" thickBot="1" x14ac:dyDescent="0.3">
      <c r="A9" s="91" t="s">
        <v>113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3"/>
    </row>
    <row r="10" spans="1:14" ht="39.75" customHeight="1" thickBot="1" x14ac:dyDescent="0.3">
      <c r="A10" s="91" t="s">
        <v>114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3"/>
    </row>
    <row r="11" spans="1:14" ht="114" customHeight="1" thickBot="1" x14ac:dyDescent="0.3">
      <c r="A11" s="102" t="s">
        <v>58</v>
      </c>
      <c r="B11" s="103"/>
      <c r="C11" s="104"/>
      <c r="D11" s="105"/>
      <c r="E11" s="105"/>
      <c r="F11" s="106"/>
      <c r="G11" s="107" t="s">
        <v>57</v>
      </c>
      <c r="H11" s="108"/>
      <c r="I11" s="108"/>
      <c r="J11" s="108"/>
      <c r="K11" s="108"/>
      <c r="L11" s="108"/>
      <c r="M11" s="109"/>
      <c r="N11" s="110"/>
    </row>
    <row r="12" spans="1:14" ht="45.75" thickBot="1" x14ac:dyDescent="0.3">
      <c r="A12" s="9" t="s">
        <v>0</v>
      </c>
      <c r="B12" s="10" t="s">
        <v>73</v>
      </c>
      <c r="C12" s="11" t="s">
        <v>70</v>
      </c>
      <c r="D12" s="12" t="s">
        <v>71</v>
      </c>
      <c r="E12" s="12" t="s">
        <v>72</v>
      </c>
      <c r="F12" s="12" t="s">
        <v>14</v>
      </c>
      <c r="G12" s="13" t="s">
        <v>66</v>
      </c>
      <c r="H12" s="14" t="s">
        <v>61</v>
      </c>
      <c r="I12" s="15" t="s">
        <v>64</v>
      </c>
      <c r="J12" s="16" t="s">
        <v>62</v>
      </c>
      <c r="K12" s="14" t="s">
        <v>63</v>
      </c>
      <c r="L12" s="15" t="s">
        <v>67</v>
      </c>
      <c r="M12" s="16" t="s">
        <v>65</v>
      </c>
      <c r="N12" s="17" t="s">
        <v>15</v>
      </c>
    </row>
    <row r="13" spans="1:14" ht="18.75" x14ac:dyDescent="0.25">
      <c r="A13" s="30" t="s">
        <v>20</v>
      </c>
      <c r="B13" s="6" t="s">
        <v>74</v>
      </c>
      <c r="C13" s="35" t="s">
        <v>75</v>
      </c>
      <c r="D13" s="7" t="s">
        <v>89</v>
      </c>
      <c r="E13" s="7" t="s">
        <v>90</v>
      </c>
      <c r="F13" s="7" t="s">
        <v>115</v>
      </c>
      <c r="G13" s="19">
        <v>30</v>
      </c>
      <c r="H13" s="55">
        <v>0</v>
      </c>
      <c r="I13" s="56">
        <f>Tabela1[[#This Row],[CENA JEDNOSTKOWA NETTO]]*23%</f>
        <v>0</v>
      </c>
      <c r="J13" s="57">
        <f>Tabela1[[#This Row],[CENA JEDNOSTKOWA NETTO]]+Tabela1[[#This Row],[VAT ]]</f>
        <v>0</v>
      </c>
      <c r="K13" s="55">
        <f>Tabela1[[#This Row],[CENA JEDNOSTKOWA NETTO]]*Tabela1[[#This Row],[ILOŚĆ SZACUNKOWA]]</f>
        <v>0</v>
      </c>
      <c r="L13" s="56">
        <f>Tabela1[[#This Row],[WARTOŚĆ NETTO]]*23%</f>
        <v>0</v>
      </c>
      <c r="M13" s="57">
        <f>Tabela1[[#This Row],[WARTOŚĆ NETTO]]+Tabela1[[#This Row],[Wartość VAT ]]</f>
        <v>0</v>
      </c>
      <c r="N13" s="58" t="s">
        <v>69</v>
      </c>
    </row>
    <row r="14" spans="1:14" ht="18.75" x14ac:dyDescent="0.25">
      <c r="A14" s="31" t="s">
        <v>21</v>
      </c>
      <c r="B14" s="4" t="s">
        <v>74</v>
      </c>
      <c r="C14" s="37" t="s">
        <v>76</v>
      </c>
      <c r="D14" s="2" t="s">
        <v>89</v>
      </c>
      <c r="E14" s="2" t="s">
        <v>90</v>
      </c>
      <c r="F14" s="2" t="s">
        <v>115</v>
      </c>
      <c r="G14" s="20">
        <v>30</v>
      </c>
      <c r="H14" s="59">
        <v>0</v>
      </c>
      <c r="I14" s="60">
        <f>Tabela1[[#This Row],[CENA JEDNOSTKOWA NETTO]]*23%</f>
        <v>0</v>
      </c>
      <c r="J14" s="61">
        <f>Tabela1[[#This Row],[CENA JEDNOSTKOWA NETTO]]+Tabela1[[#This Row],[VAT ]]</f>
        <v>0</v>
      </c>
      <c r="K14" s="59">
        <f>Tabela1[[#This Row],[CENA JEDNOSTKOWA NETTO]]*Tabela1[[#This Row],[ILOŚĆ SZACUNKOWA]]</f>
        <v>0</v>
      </c>
      <c r="L14" s="60">
        <f>Tabela1[[#This Row],[WARTOŚĆ NETTO]]*23%</f>
        <v>0</v>
      </c>
      <c r="M14" s="61">
        <f>Tabela1[[#This Row],[WARTOŚĆ NETTO]]+Tabela1[[#This Row],[Wartość VAT ]]</f>
        <v>0</v>
      </c>
      <c r="N14" s="62"/>
    </row>
    <row r="15" spans="1:14" ht="18.75" x14ac:dyDescent="0.25">
      <c r="A15" s="31" t="s">
        <v>22</v>
      </c>
      <c r="B15" s="4" t="s">
        <v>74</v>
      </c>
      <c r="C15" s="38" t="s">
        <v>77</v>
      </c>
      <c r="D15" s="2" t="s">
        <v>89</v>
      </c>
      <c r="E15" s="2" t="s">
        <v>90</v>
      </c>
      <c r="F15" s="2" t="s">
        <v>115</v>
      </c>
      <c r="G15" s="20">
        <v>30</v>
      </c>
      <c r="H15" s="59">
        <v>0</v>
      </c>
      <c r="I15" s="60">
        <f>Tabela1[[#This Row],[CENA JEDNOSTKOWA NETTO]]*23%</f>
        <v>0</v>
      </c>
      <c r="J15" s="61">
        <f>Tabela1[[#This Row],[CENA JEDNOSTKOWA NETTO]]+Tabela1[[#This Row],[VAT ]]</f>
        <v>0</v>
      </c>
      <c r="K15" s="59">
        <f>Tabela1[[#This Row],[CENA JEDNOSTKOWA NETTO]]*Tabela1[[#This Row],[ILOŚĆ SZACUNKOWA]]</f>
        <v>0</v>
      </c>
      <c r="L15" s="60">
        <f>Tabela1[[#This Row],[WARTOŚĆ NETTO]]*23%</f>
        <v>0</v>
      </c>
      <c r="M15" s="61">
        <f>Tabela1[[#This Row],[WARTOŚĆ NETTO]]+Tabela1[[#This Row],[Wartość VAT ]]</f>
        <v>0</v>
      </c>
      <c r="N15" s="62"/>
    </row>
    <row r="16" spans="1:14" ht="19.5" thickBot="1" x14ac:dyDescent="0.3">
      <c r="A16" s="32" t="s">
        <v>23</v>
      </c>
      <c r="B16" s="18" t="s">
        <v>74</v>
      </c>
      <c r="C16" s="39" t="s">
        <v>78</v>
      </c>
      <c r="D16" s="8" t="s">
        <v>89</v>
      </c>
      <c r="E16" s="8" t="s">
        <v>90</v>
      </c>
      <c r="F16" s="8" t="s">
        <v>115</v>
      </c>
      <c r="G16" s="21">
        <v>30</v>
      </c>
      <c r="H16" s="63">
        <v>0</v>
      </c>
      <c r="I16" s="64">
        <f>Tabela1[[#This Row],[CENA JEDNOSTKOWA NETTO]]*23%</f>
        <v>0</v>
      </c>
      <c r="J16" s="65">
        <f>Tabela1[[#This Row],[CENA JEDNOSTKOWA NETTO]]+Tabela1[[#This Row],[VAT ]]</f>
        <v>0</v>
      </c>
      <c r="K16" s="63">
        <f>Tabela1[[#This Row],[CENA JEDNOSTKOWA NETTO]]*Tabela1[[#This Row],[ILOŚĆ SZACUNKOWA]]</f>
        <v>0</v>
      </c>
      <c r="L16" s="64">
        <f>Tabela1[[#This Row],[WARTOŚĆ NETTO]]*23%</f>
        <v>0</v>
      </c>
      <c r="M16" s="65">
        <f>Tabela1[[#This Row],[WARTOŚĆ NETTO]]+Tabela1[[#This Row],[Wartość VAT ]]</f>
        <v>0</v>
      </c>
      <c r="N16" s="66"/>
    </row>
    <row r="17" spans="1:14" ht="18.75" x14ac:dyDescent="0.25">
      <c r="A17" s="30" t="s">
        <v>24</v>
      </c>
      <c r="B17" s="6" t="s">
        <v>79</v>
      </c>
      <c r="C17" s="35" t="s">
        <v>75</v>
      </c>
      <c r="D17" s="7" t="s">
        <v>89</v>
      </c>
      <c r="E17" s="7" t="s">
        <v>90</v>
      </c>
      <c r="F17" s="7" t="s">
        <v>115</v>
      </c>
      <c r="G17" s="22">
        <v>8</v>
      </c>
      <c r="H17" s="55">
        <v>0</v>
      </c>
      <c r="I17" s="56">
        <f>Tabela1[[#This Row],[CENA JEDNOSTKOWA NETTO]]*23%</f>
        <v>0</v>
      </c>
      <c r="J17" s="57">
        <f>Tabela1[[#This Row],[CENA JEDNOSTKOWA NETTO]]+Tabela1[[#This Row],[VAT ]]</f>
        <v>0</v>
      </c>
      <c r="K17" s="55">
        <f>Tabela1[[#This Row],[CENA JEDNOSTKOWA NETTO]]*Tabela1[[#This Row],[ILOŚĆ SZACUNKOWA]]</f>
        <v>0</v>
      </c>
      <c r="L17" s="56">
        <f>Tabela1[[#This Row],[WARTOŚĆ NETTO]]*23%</f>
        <v>0</v>
      </c>
      <c r="M17" s="57">
        <f>Tabela1[[#This Row],[WARTOŚĆ NETTO]]+Tabela1[[#This Row],[Wartość VAT ]]</f>
        <v>0</v>
      </c>
      <c r="N17" s="58"/>
    </row>
    <row r="18" spans="1:14" ht="18.75" x14ac:dyDescent="0.25">
      <c r="A18" s="31" t="s">
        <v>25</v>
      </c>
      <c r="B18" s="4" t="s">
        <v>80</v>
      </c>
      <c r="C18" s="37" t="s">
        <v>76</v>
      </c>
      <c r="D18" s="2" t="s">
        <v>89</v>
      </c>
      <c r="E18" s="2" t="s">
        <v>90</v>
      </c>
      <c r="F18" s="2" t="s">
        <v>115</v>
      </c>
      <c r="G18" s="20">
        <v>8</v>
      </c>
      <c r="H18" s="59">
        <v>0</v>
      </c>
      <c r="I18" s="60">
        <f>Tabela1[[#This Row],[CENA JEDNOSTKOWA NETTO]]*23%</f>
        <v>0</v>
      </c>
      <c r="J18" s="61">
        <f>Tabela1[[#This Row],[CENA JEDNOSTKOWA NETTO]]+Tabela1[[#This Row],[VAT ]]</f>
        <v>0</v>
      </c>
      <c r="K18" s="59">
        <f>Tabela1[[#This Row],[CENA JEDNOSTKOWA NETTO]]*Tabela1[[#This Row],[ILOŚĆ SZACUNKOWA]]</f>
        <v>0</v>
      </c>
      <c r="L18" s="60">
        <f>Tabela1[[#This Row],[WARTOŚĆ NETTO]]*23%</f>
        <v>0</v>
      </c>
      <c r="M18" s="61">
        <f>Tabela1[[#This Row],[WARTOŚĆ NETTO]]+Tabela1[[#This Row],[Wartość VAT ]]</f>
        <v>0</v>
      </c>
      <c r="N18" s="62"/>
    </row>
    <row r="19" spans="1:14" ht="18.75" x14ac:dyDescent="0.25">
      <c r="A19" s="31" t="s">
        <v>26</v>
      </c>
      <c r="B19" s="4" t="s">
        <v>79</v>
      </c>
      <c r="C19" s="38" t="s">
        <v>77</v>
      </c>
      <c r="D19" s="2" t="s">
        <v>89</v>
      </c>
      <c r="E19" s="2" t="s">
        <v>90</v>
      </c>
      <c r="F19" s="2" t="s">
        <v>115</v>
      </c>
      <c r="G19" s="20">
        <v>8</v>
      </c>
      <c r="H19" s="59">
        <v>0</v>
      </c>
      <c r="I19" s="60">
        <f>Tabela1[[#This Row],[CENA JEDNOSTKOWA NETTO]]*23%</f>
        <v>0</v>
      </c>
      <c r="J19" s="61">
        <f>Tabela1[[#This Row],[CENA JEDNOSTKOWA NETTO]]+Tabela1[[#This Row],[VAT ]]</f>
        <v>0</v>
      </c>
      <c r="K19" s="59">
        <f>Tabela1[[#This Row],[CENA JEDNOSTKOWA NETTO]]*Tabela1[[#This Row],[ILOŚĆ SZACUNKOWA]]</f>
        <v>0</v>
      </c>
      <c r="L19" s="60">
        <f>Tabela1[[#This Row],[WARTOŚĆ NETTO]]*23%</f>
        <v>0</v>
      </c>
      <c r="M19" s="61">
        <f>Tabela1[[#This Row],[WARTOŚĆ NETTO]]+Tabela1[[#This Row],[Wartość VAT ]]</f>
        <v>0</v>
      </c>
      <c r="N19" s="62"/>
    </row>
    <row r="20" spans="1:14" ht="19.5" thickBot="1" x14ac:dyDescent="0.3">
      <c r="A20" s="32" t="s">
        <v>27</v>
      </c>
      <c r="B20" s="18" t="s">
        <v>80</v>
      </c>
      <c r="C20" s="39" t="s">
        <v>78</v>
      </c>
      <c r="D20" s="8" t="s">
        <v>89</v>
      </c>
      <c r="E20" s="8" t="s">
        <v>90</v>
      </c>
      <c r="F20" s="8" t="s">
        <v>115</v>
      </c>
      <c r="G20" s="21">
        <v>8</v>
      </c>
      <c r="H20" s="63">
        <v>0</v>
      </c>
      <c r="I20" s="64">
        <f>Tabela1[[#This Row],[CENA JEDNOSTKOWA NETTO]]*23%</f>
        <v>0</v>
      </c>
      <c r="J20" s="65">
        <f>Tabela1[[#This Row],[CENA JEDNOSTKOWA NETTO]]+Tabela1[[#This Row],[VAT ]]</f>
        <v>0</v>
      </c>
      <c r="K20" s="63">
        <f>Tabela1[[#This Row],[CENA JEDNOSTKOWA NETTO]]*Tabela1[[#This Row],[ILOŚĆ SZACUNKOWA]]</f>
        <v>0</v>
      </c>
      <c r="L20" s="64">
        <f>Tabela1[[#This Row],[WARTOŚĆ NETTO]]*23%</f>
        <v>0</v>
      </c>
      <c r="M20" s="65">
        <f>Tabela1[[#This Row],[WARTOŚĆ NETTO]]+Tabela1[[#This Row],[Wartość VAT ]]</f>
        <v>0</v>
      </c>
      <c r="N20" s="66"/>
    </row>
    <row r="21" spans="1:14" ht="18.75" x14ac:dyDescent="0.25">
      <c r="A21" s="30" t="s">
        <v>28</v>
      </c>
      <c r="B21" s="6" t="s">
        <v>81</v>
      </c>
      <c r="C21" s="35" t="s">
        <v>75</v>
      </c>
      <c r="D21" s="7" t="s">
        <v>89</v>
      </c>
      <c r="E21" s="7" t="s">
        <v>90</v>
      </c>
      <c r="F21" s="7" t="s">
        <v>115</v>
      </c>
      <c r="G21" s="19">
        <v>5</v>
      </c>
      <c r="H21" s="55">
        <v>0</v>
      </c>
      <c r="I21" s="56">
        <f>Tabela1[[#This Row],[CENA JEDNOSTKOWA NETTO]]*23%</f>
        <v>0</v>
      </c>
      <c r="J21" s="57">
        <f>Tabela1[[#This Row],[CENA JEDNOSTKOWA NETTO]]+Tabela1[[#This Row],[VAT ]]</f>
        <v>0</v>
      </c>
      <c r="K21" s="55">
        <f>Tabela1[[#This Row],[CENA JEDNOSTKOWA NETTO]]*Tabela1[[#This Row],[ILOŚĆ SZACUNKOWA]]</f>
        <v>0</v>
      </c>
      <c r="L21" s="56">
        <f>Tabela1[[#This Row],[WARTOŚĆ NETTO]]*23%</f>
        <v>0</v>
      </c>
      <c r="M21" s="57">
        <f>Tabela1[[#This Row],[WARTOŚĆ NETTO]]+Tabela1[[#This Row],[Wartość VAT ]]</f>
        <v>0</v>
      </c>
      <c r="N21" s="58"/>
    </row>
    <row r="22" spans="1:14" ht="18.75" x14ac:dyDescent="0.25">
      <c r="A22" s="31" t="s">
        <v>29</v>
      </c>
      <c r="B22" s="4" t="s">
        <v>82</v>
      </c>
      <c r="C22" s="37" t="s">
        <v>76</v>
      </c>
      <c r="D22" s="2" t="s">
        <v>89</v>
      </c>
      <c r="E22" s="2" t="s">
        <v>90</v>
      </c>
      <c r="F22" s="2" t="s">
        <v>115</v>
      </c>
      <c r="G22" s="20">
        <v>5</v>
      </c>
      <c r="H22" s="59">
        <v>0</v>
      </c>
      <c r="I22" s="60">
        <f>Tabela1[[#This Row],[CENA JEDNOSTKOWA NETTO]]*23%</f>
        <v>0</v>
      </c>
      <c r="J22" s="61">
        <f>Tabela1[[#This Row],[CENA JEDNOSTKOWA NETTO]]+Tabela1[[#This Row],[VAT ]]</f>
        <v>0</v>
      </c>
      <c r="K22" s="59">
        <f>Tabela1[[#This Row],[CENA JEDNOSTKOWA NETTO]]*Tabela1[[#This Row],[ILOŚĆ SZACUNKOWA]]</f>
        <v>0</v>
      </c>
      <c r="L22" s="60">
        <f>Tabela1[[#This Row],[WARTOŚĆ NETTO]]*23%</f>
        <v>0</v>
      </c>
      <c r="M22" s="61">
        <f>Tabela1[[#This Row],[WARTOŚĆ NETTO]]+Tabela1[[#This Row],[Wartość VAT ]]</f>
        <v>0</v>
      </c>
      <c r="N22" s="62"/>
    </row>
    <row r="23" spans="1:14" ht="18.75" x14ac:dyDescent="0.25">
      <c r="A23" s="31" t="s">
        <v>30</v>
      </c>
      <c r="B23" s="4" t="s">
        <v>83</v>
      </c>
      <c r="C23" s="38" t="s">
        <v>77</v>
      </c>
      <c r="D23" s="2" t="s">
        <v>89</v>
      </c>
      <c r="E23" s="2" t="s">
        <v>90</v>
      </c>
      <c r="F23" s="2" t="s">
        <v>115</v>
      </c>
      <c r="G23" s="20">
        <v>5</v>
      </c>
      <c r="H23" s="59">
        <v>0</v>
      </c>
      <c r="I23" s="60">
        <f>Tabela1[[#This Row],[CENA JEDNOSTKOWA NETTO]]*23%</f>
        <v>0</v>
      </c>
      <c r="J23" s="61">
        <f>Tabela1[[#This Row],[CENA JEDNOSTKOWA NETTO]]+Tabela1[[#This Row],[VAT ]]</f>
        <v>0</v>
      </c>
      <c r="K23" s="59">
        <f>Tabela1[[#This Row],[CENA JEDNOSTKOWA NETTO]]*Tabela1[[#This Row],[ILOŚĆ SZACUNKOWA]]</f>
        <v>0</v>
      </c>
      <c r="L23" s="60">
        <f>Tabela1[[#This Row],[WARTOŚĆ NETTO]]*23%</f>
        <v>0</v>
      </c>
      <c r="M23" s="61">
        <f>Tabela1[[#This Row],[WARTOŚĆ NETTO]]+Tabela1[[#This Row],[Wartość VAT ]]</f>
        <v>0</v>
      </c>
      <c r="N23" s="62"/>
    </row>
    <row r="24" spans="1:14" ht="19.5" thickBot="1" x14ac:dyDescent="0.3">
      <c r="A24" s="32" t="s">
        <v>31</v>
      </c>
      <c r="B24" s="18" t="s">
        <v>82</v>
      </c>
      <c r="C24" s="39" t="s">
        <v>78</v>
      </c>
      <c r="D24" s="8" t="s">
        <v>89</v>
      </c>
      <c r="E24" s="8" t="s">
        <v>90</v>
      </c>
      <c r="F24" s="8" t="s">
        <v>115</v>
      </c>
      <c r="G24" s="21">
        <v>5</v>
      </c>
      <c r="H24" s="63">
        <v>0</v>
      </c>
      <c r="I24" s="64">
        <f>Tabela1[[#This Row],[CENA JEDNOSTKOWA NETTO]]*23%</f>
        <v>0</v>
      </c>
      <c r="J24" s="65">
        <f>Tabela1[[#This Row],[CENA JEDNOSTKOWA NETTO]]+Tabela1[[#This Row],[VAT ]]</f>
        <v>0</v>
      </c>
      <c r="K24" s="63">
        <f>Tabela1[[#This Row],[CENA JEDNOSTKOWA NETTO]]*Tabela1[[#This Row],[ILOŚĆ SZACUNKOWA]]</f>
        <v>0</v>
      </c>
      <c r="L24" s="64">
        <f>Tabela1[[#This Row],[WARTOŚĆ NETTO]]*23%</f>
        <v>0</v>
      </c>
      <c r="M24" s="65">
        <f>Tabela1[[#This Row],[WARTOŚĆ NETTO]]+Tabela1[[#This Row],[Wartość VAT ]]</f>
        <v>0</v>
      </c>
      <c r="N24" s="66"/>
    </row>
    <row r="25" spans="1:14" ht="18.75" x14ac:dyDescent="0.25">
      <c r="A25" s="30" t="s">
        <v>32</v>
      </c>
      <c r="B25" s="6" t="s">
        <v>84</v>
      </c>
      <c r="C25" s="35" t="s">
        <v>75</v>
      </c>
      <c r="D25" s="7" t="s">
        <v>89</v>
      </c>
      <c r="E25" s="7" t="s">
        <v>90</v>
      </c>
      <c r="F25" s="7" t="s">
        <v>115</v>
      </c>
      <c r="G25" s="19">
        <v>2</v>
      </c>
      <c r="H25" s="55">
        <v>0</v>
      </c>
      <c r="I25" s="56">
        <f>Tabela1[[#This Row],[CENA JEDNOSTKOWA NETTO]]*23%</f>
        <v>0</v>
      </c>
      <c r="J25" s="57">
        <f>Tabela1[[#This Row],[CENA JEDNOSTKOWA NETTO]]+Tabela1[[#This Row],[VAT ]]</f>
        <v>0</v>
      </c>
      <c r="K25" s="55">
        <f>Tabela1[[#This Row],[CENA JEDNOSTKOWA NETTO]]*Tabela1[[#This Row],[ILOŚĆ SZACUNKOWA]]</f>
        <v>0</v>
      </c>
      <c r="L25" s="56">
        <f>Tabela1[[#This Row],[WARTOŚĆ NETTO]]*23%</f>
        <v>0</v>
      </c>
      <c r="M25" s="57">
        <f>Tabela1[[#This Row],[WARTOŚĆ NETTO]]+Tabela1[[#This Row],[Wartość VAT ]]</f>
        <v>0</v>
      </c>
      <c r="N25" s="58"/>
    </row>
    <row r="26" spans="1:14" ht="18.75" x14ac:dyDescent="0.25">
      <c r="A26" s="31" t="s">
        <v>54</v>
      </c>
      <c r="B26" s="4" t="s">
        <v>85</v>
      </c>
      <c r="C26" s="37" t="s">
        <v>76</v>
      </c>
      <c r="D26" s="2" t="s">
        <v>89</v>
      </c>
      <c r="E26" s="2" t="s">
        <v>90</v>
      </c>
      <c r="F26" s="2" t="s">
        <v>115</v>
      </c>
      <c r="G26" s="24">
        <v>2</v>
      </c>
      <c r="H26" s="59">
        <v>0</v>
      </c>
      <c r="I26" s="60">
        <f>Tabela1[[#This Row],[CENA JEDNOSTKOWA NETTO]]*23%</f>
        <v>0</v>
      </c>
      <c r="J26" s="61">
        <f>Tabela1[[#This Row],[CENA JEDNOSTKOWA NETTO]]+Tabela1[[#This Row],[VAT ]]</f>
        <v>0</v>
      </c>
      <c r="K26" s="59">
        <f>Tabela1[[#This Row],[CENA JEDNOSTKOWA NETTO]]*Tabela1[[#This Row],[ILOŚĆ SZACUNKOWA]]</f>
        <v>0</v>
      </c>
      <c r="L26" s="60">
        <f>Tabela1[[#This Row],[WARTOŚĆ NETTO]]*23%</f>
        <v>0</v>
      </c>
      <c r="M26" s="61">
        <f>Tabela1[[#This Row],[WARTOŚĆ NETTO]]+Tabela1[[#This Row],[Wartość VAT ]]</f>
        <v>0</v>
      </c>
      <c r="N26" s="62"/>
    </row>
    <row r="27" spans="1:14" ht="18.75" x14ac:dyDescent="0.25">
      <c r="A27" s="31" t="s">
        <v>33</v>
      </c>
      <c r="B27" s="4" t="s">
        <v>86</v>
      </c>
      <c r="C27" s="38" t="s">
        <v>77</v>
      </c>
      <c r="D27" s="2" t="s">
        <v>89</v>
      </c>
      <c r="E27" s="2" t="s">
        <v>90</v>
      </c>
      <c r="F27" s="2" t="s">
        <v>115</v>
      </c>
      <c r="G27" s="20">
        <v>2</v>
      </c>
      <c r="H27" s="59">
        <v>0</v>
      </c>
      <c r="I27" s="60">
        <f>Tabela1[[#This Row],[CENA JEDNOSTKOWA NETTO]]*23%</f>
        <v>0</v>
      </c>
      <c r="J27" s="61">
        <f>Tabela1[[#This Row],[CENA JEDNOSTKOWA NETTO]]+Tabela1[[#This Row],[VAT ]]</f>
        <v>0</v>
      </c>
      <c r="K27" s="59">
        <f>Tabela1[[#This Row],[CENA JEDNOSTKOWA NETTO]]*Tabela1[[#This Row],[ILOŚĆ SZACUNKOWA]]</f>
        <v>0</v>
      </c>
      <c r="L27" s="60">
        <f>Tabela1[[#This Row],[WARTOŚĆ NETTO]]*23%</f>
        <v>0</v>
      </c>
      <c r="M27" s="61">
        <f>Tabela1[[#This Row],[WARTOŚĆ NETTO]]+Tabela1[[#This Row],[Wartość VAT ]]</f>
        <v>0</v>
      </c>
      <c r="N27" s="62"/>
    </row>
    <row r="28" spans="1:14" ht="19.5" thickBot="1" x14ac:dyDescent="0.3">
      <c r="A28" s="32" t="s">
        <v>1</v>
      </c>
      <c r="B28" s="18" t="s">
        <v>85</v>
      </c>
      <c r="C28" s="39" t="s">
        <v>78</v>
      </c>
      <c r="D28" s="8" t="s">
        <v>89</v>
      </c>
      <c r="E28" s="8" t="s">
        <v>90</v>
      </c>
      <c r="F28" s="8" t="s">
        <v>115</v>
      </c>
      <c r="G28" s="21">
        <v>2</v>
      </c>
      <c r="H28" s="63">
        <v>0</v>
      </c>
      <c r="I28" s="64">
        <f>Tabela1[[#This Row],[CENA JEDNOSTKOWA NETTO]]*23%</f>
        <v>0</v>
      </c>
      <c r="J28" s="65">
        <f>Tabela1[[#This Row],[CENA JEDNOSTKOWA NETTO]]+Tabela1[[#This Row],[VAT ]]</f>
        <v>0</v>
      </c>
      <c r="K28" s="63">
        <f>Tabela1[[#This Row],[CENA JEDNOSTKOWA NETTO]]*Tabela1[[#This Row],[ILOŚĆ SZACUNKOWA]]</f>
        <v>0</v>
      </c>
      <c r="L28" s="64">
        <f>Tabela1[[#This Row],[WARTOŚĆ NETTO]]*23%</f>
        <v>0</v>
      </c>
      <c r="M28" s="65">
        <f>Tabela1[[#This Row],[WARTOŚĆ NETTO]]+Tabela1[[#This Row],[Wartość VAT ]]</f>
        <v>0</v>
      </c>
      <c r="N28" s="66"/>
    </row>
    <row r="29" spans="1:14" ht="19.5" thickBot="1" x14ac:dyDescent="0.3">
      <c r="A29" s="33" t="s">
        <v>34</v>
      </c>
      <c r="B29" s="27" t="s">
        <v>87</v>
      </c>
      <c r="C29" s="36" t="s">
        <v>75</v>
      </c>
      <c r="D29" s="28" t="s">
        <v>89</v>
      </c>
      <c r="E29" s="28" t="s">
        <v>90</v>
      </c>
      <c r="F29" s="28" t="s">
        <v>115</v>
      </c>
      <c r="G29" s="29">
        <v>6</v>
      </c>
      <c r="H29" s="67">
        <v>0</v>
      </c>
      <c r="I29" s="68">
        <f>Tabela1[[#This Row],[CENA JEDNOSTKOWA NETTO]]*23%</f>
        <v>0</v>
      </c>
      <c r="J29" s="69">
        <f>Tabela1[[#This Row],[CENA JEDNOSTKOWA NETTO]]+Tabela1[[#This Row],[VAT ]]</f>
        <v>0</v>
      </c>
      <c r="K29" s="67">
        <f>Tabela1[[#This Row],[CENA JEDNOSTKOWA NETTO]]*Tabela1[[#This Row],[ILOŚĆ SZACUNKOWA]]</f>
        <v>0</v>
      </c>
      <c r="L29" s="68">
        <f>Tabela1[[#This Row],[WARTOŚĆ NETTO]]*23%</f>
        <v>0</v>
      </c>
      <c r="M29" s="69">
        <f>Tabela1[[#This Row],[WARTOŚĆ NETTO]]+Tabela1[[#This Row],[Wartość VAT ]]</f>
        <v>0</v>
      </c>
      <c r="N29" s="70"/>
    </row>
    <row r="30" spans="1:14" ht="28.5" x14ac:dyDescent="0.25">
      <c r="A30" s="30" t="s">
        <v>35</v>
      </c>
      <c r="B30" s="6" t="s">
        <v>91</v>
      </c>
      <c r="C30" s="35" t="s">
        <v>75</v>
      </c>
      <c r="D30" s="7" t="s">
        <v>89</v>
      </c>
      <c r="E30" s="123"/>
      <c r="F30" s="7" t="s">
        <v>115</v>
      </c>
      <c r="G30" s="19">
        <v>2</v>
      </c>
      <c r="H30" s="55">
        <v>0</v>
      </c>
      <c r="I30" s="56">
        <f>Tabela1[[#This Row],[CENA JEDNOSTKOWA NETTO]]*23%</f>
        <v>0</v>
      </c>
      <c r="J30" s="57">
        <f>Tabela1[[#This Row],[CENA JEDNOSTKOWA NETTO]]+Tabela1[[#This Row],[VAT ]]</f>
        <v>0</v>
      </c>
      <c r="K30" s="55">
        <f>Tabela1[[#This Row],[CENA JEDNOSTKOWA NETTO]]*Tabela1[[#This Row],[ILOŚĆ SZACUNKOWA]]</f>
        <v>0</v>
      </c>
      <c r="L30" s="56">
        <f>Tabela1[[#This Row],[WARTOŚĆ NETTO]]*23%</f>
        <v>0</v>
      </c>
      <c r="M30" s="57">
        <f>Tabela1[[#This Row],[WARTOŚĆ NETTO]]+Tabela1[[#This Row],[Wartość VAT ]]</f>
        <v>0</v>
      </c>
      <c r="N30" s="58"/>
    </row>
    <row r="31" spans="1:14" ht="28.5" x14ac:dyDescent="0.25">
      <c r="A31" s="31" t="s">
        <v>2</v>
      </c>
      <c r="B31" s="4" t="s">
        <v>91</v>
      </c>
      <c r="C31" s="37" t="s">
        <v>76</v>
      </c>
      <c r="D31" s="2" t="s">
        <v>89</v>
      </c>
      <c r="E31" s="124"/>
      <c r="F31" s="2" t="s">
        <v>115</v>
      </c>
      <c r="G31" s="20">
        <v>2</v>
      </c>
      <c r="H31" s="59">
        <v>0</v>
      </c>
      <c r="I31" s="60">
        <f>Tabela1[[#This Row],[CENA JEDNOSTKOWA NETTO]]*23%</f>
        <v>0</v>
      </c>
      <c r="J31" s="61">
        <f>Tabela1[[#This Row],[CENA JEDNOSTKOWA NETTO]]+Tabela1[[#This Row],[VAT ]]</f>
        <v>0</v>
      </c>
      <c r="K31" s="59">
        <f>Tabela1[[#This Row],[CENA JEDNOSTKOWA NETTO]]*Tabela1[[#This Row],[ILOŚĆ SZACUNKOWA]]</f>
        <v>0</v>
      </c>
      <c r="L31" s="60">
        <f>Tabela1[[#This Row],[WARTOŚĆ NETTO]]*23%</f>
        <v>0</v>
      </c>
      <c r="M31" s="61">
        <f>Tabela1[[#This Row],[WARTOŚĆ NETTO]]+Tabela1[[#This Row],[Wartość VAT ]]</f>
        <v>0</v>
      </c>
      <c r="N31" s="62"/>
    </row>
    <row r="32" spans="1:14" ht="28.5" x14ac:dyDescent="0.25">
      <c r="A32" s="31" t="s">
        <v>3</v>
      </c>
      <c r="B32" s="4" t="s">
        <v>91</v>
      </c>
      <c r="C32" s="38" t="s">
        <v>77</v>
      </c>
      <c r="D32" s="5" t="s">
        <v>89</v>
      </c>
      <c r="E32" s="124"/>
      <c r="F32" s="2" t="s">
        <v>115</v>
      </c>
      <c r="G32" s="20">
        <v>2</v>
      </c>
      <c r="H32" s="59">
        <v>0</v>
      </c>
      <c r="I32" s="60">
        <f>Tabela1[[#This Row],[CENA JEDNOSTKOWA NETTO]]*23%</f>
        <v>0</v>
      </c>
      <c r="J32" s="61">
        <f>Tabela1[[#This Row],[CENA JEDNOSTKOWA NETTO]]+Tabela1[[#This Row],[VAT ]]</f>
        <v>0</v>
      </c>
      <c r="K32" s="59">
        <f>Tabela1[[#This Row],[CENA JEDNOSTKOWA NETTO]]*Tabela1[[#This Row],[ILOŚĆ SZACUNKOWA]]</f>
        <v>0</v>
      </c>
      <c r="L32" s="60">
        <f>Tabela1[[#This Row],[WARTOŚĆ NETTO]]*23%</f>
        <v>0</v>
      </c>
      <c r="M32" s="61">
        <f>Tabela1[[#This Row],[WARTOŚĆ NETTO]]+Tabela1[[#This Row],[Wartość VAT ]]</f>
        <v>0</v>
      </c>
      <c r="N32" s="62"/>
    </row>
    <row r="33" spans="1:14" ht="29.25" thickBot="1" x14ac:dyDescent="0.3">
      <c r="A33" s="32" t="s">
        <v>4</v>
      </c>
      <c r="B33" s="18" t="s">
        <v>91</v>
      </c>
      <c r="C33" s="39" t="s">
        <v>78</v>
      </c>
      <c r="D33" s="8" t="s">
        <v>89</v>
      </c>
      <c r="E33" s="125"/>
      <c r="F33" s="8" t="s">
        <v>115</v>
      </c>
      <c r="G33" s="21">
        <v>2</v>
      </c>
      <c r="H33" s="63">
        <v>0</v>
      </c>
      <c r="I33" s="64">
        <f>Tabela1[[#This Row],[CENA JEDNOSTKOWA NETTO]]*23%</f>
        <v>0</v>
      </c>
      <c r="J33" s="65">
        <f>Tabela1[[#This Row],[CENA JEDNOSTKOWA NETTO]]+Tabela1[[#This Row],[VAT ]]</f>
        <v>0</v>
      </c>
      <c r="K33" s="63">
        <f>Tabela1[[#This Row],[CENA JEDNOSTKOWA NETTO]]*Tabela1[[#This Row],[ILOŚĆ SZACUNKOWA]]</f>
        <v>0</v>
      </c>
      <c r="L33" s="64">
        <f>Tabela1[[#This Row],[WARTOŚĆ NETTO]]*23%</f>
        <v>0</v>
      </c>
      <c r="M33" s="65">
        <f>Tabela1[[#This Row],[WARTOŚĆ NETTO]]+Tabela1[[#This Row],[Wartość VAT ]]</f>
        <v>0</v>
      </c>
      <c r="N33" s="66"/>
    </row>
    <row r="34" spans="1:14" ht="18.75" x14ac:dyDescent="0.25">
      <c r="A34" s="30" t="s">
        <v>5</v>
      </c>
      <c r="B34" s="6" t="s">
        <v>92</v>
      </c>
      <c r="C34" s="35" t="s">
        <v>75</v>
      </c>
      <c r="D34" s="7" t="s">
        <v>89</v>
      </c>
      <c r="E34" s="123"/>
      <c r="F34" s="7" t="s">
        <v>115</v>
      </c>
      <c r="G34" s="19">
        <v>30</v>
      </c>
      <c r="H34" s="55">
        <v>0</v>
      </c>
      <c r="I34" s="56">
        <f>Tabela1[[#This Row],[CENA JEDNOSTKOWA NETTO]]*23%</f>
        <v>0</v>
      </c>
      <c r="J34" s="57">
        <f>Tabela1[[#This Row],[CENA JEDNOSTKOWA NETTO]]+Tabela1[[#This Row],[VAT ]]</f>
        <v>0</v>
      </c>
      <c r="K34" s="55">
        <f>Tabela1[[#This Row],[CENA JEDNOSTKOWA NETTO]]*Tabela1[[#This Row],[ILOŚĆ SZACUNKOWA]]</f>
        <v>0</v>
      </c>
      <c r="L34" s="56">
        <f>Tabela1[[#This Row],[WARTOŚĆ NETTO]]*23%</f>
        <v>0</v>
      </c>
      <c r="M34" s="57">
        <f>Tabela1[[#This Row],[WARTOŚĆ NETTO]]+Tabela1[[#This Row],[Wartość VAT ]]</f>
        <v>0</v>
      </c>
      <c r="N34" s="58"/>
    </row>
    <row r="35" spans="1:14" ht="18.75" x14ac:dyDescent="0.25">
      <c r="A35" s="31" t="s">
        <v>6</v>
      </c>
      <c r="B35" s="4" t="s">
        <v>92</v>
      </c>
      <c r="C35" s="37" t="s">
        <v>76</v>
      </c>
      <c r="D35" s="2" t="s">
        <v>89</v>
      </c>
      <c r="E35" s="124"/>
      <c r="F35" s="2" t="s">
        <v>115</v>
      </c>
      <c r="G35" s="20">
        <v>30</v>
      </c>
      <c r="H35" s="59">
        <v>0</v>
      </c>
      <c r="I35" s="60">
        <f>Tabela1[[#This Row],[CENA JEDNOSTKOWA NETTO]]*23%</f>
        <v>0</v>
      </c>
      <c r="J35" s="61">
        <f>Tabela1[[#This Row],[CENA JEDNOSTKOWA NETTO]]+Tabela1[[#This Row],[VAT ]]</f>
        <v>0</v>
      </c>
      <c r="K35" s="59">
        <f>Tabela1[[#This Row],[CENA JEDNOSTKOWA NETTO]]*Tabela1[[#This Row],[ILOŚĆ SZACUNKOWA]]</f>
        <v>0</v>
      </c>
      <c r="L35" s="60">
        <f>Tabela1[[#This Row],[WARTOŚĆ NETTO]]*23%</f>
        <v>0</v>
      </c>
      <c r="M35" s="61">
        <f>Tabela1[[#This Row],[WARTOŚĆ NETTO]]+Tabela1[[#This Row],[Wartość VAT ]]</f>
        <v>0</v>
      </c>
      <c r="N35" s="62"/>
    </row>
    <row r="36" spans="1:14" ht="18.75" x14ac:dyDescent="0.25">
      <c r="A36" s="31" t="s">
        <v>7</v>
      </c>
      <c r="B36" s="4" t="s">
        <v>92</v>
      </c>
      <c r="C36" s="38" t="s">
        <v>77</v>
      </c>
      <c r="D36" s="5" t="s">
        <v>89</v>
      </c>
      <c r="E36" s="124"/>
      <c r="F36" s="2" t="s">
        <v>115</v>
      </c>
      <c r="G36" s="20">
        <v>30</v>
      </c>
      <c r="H36" s="59">
        <v>0</v>
      </c>
      <c r="I36" s="60">
        <f>Tabela1[[#This Row],[CENA JEDNOSTKOWA NETTO]]*23%</f>
        <v>0</v>
      </c>
      <c r="J36" s="61">
        <f>Tabela1[[#This Row],[CENA JEDNOSTKOWA NETTO]]+Tabela1[[#This Row],[VAT ]]</f>
        <v>0</v>
      </c>
      <c r="K36" s="59">
        <f>Tabela1[[#This Row],[CENA JEDNOSTKOWA NETTO]]*Tabela1[[#This Row],[ILOŚĆ SZACUNKOWA]]</f>
        <v>0</v>
      </c>
      <c r="L36" s="60">
        <f>Tabela1[[#This Row],[WARTOŚĆ NETTO]]*23%</f>
        <v>0</v>
      </c>
      <c r="M36" s="61">
        <f>Tabela1[[#This Row],[WARTOŚĆ NETTO]]+Tabela1[[#This Row],[Wartość VAT ]]</f>
        <v>0</v>
      </c>
      <c r="N36" s="62"/>
    </row>
    <row r="37" spans="1:14" ht="19.5" thickBot="1" x14ac:dyDescent="0.3">
      <c r="A37" s="32" t="s">
        <v>8</v>
      </c>
      <c r="B37" s="18" t="s">
        <v>92</v>
      </c>
      <c r="C37" s="39" t="s">
        <v>78</v>
      </c>
      <c r="D37" s="8" t="s">
        <v>89</v>
      </c>
      <c r="E37" s="125"/>
      <c r="F37" s="8" t="s">
        <v>115</v>
      </c>
      <c r="G37" s="21">
        <v>30</v>
      </c>
      <c r="H37" s="63">
        <v>0</v>
      </c>
      <c r="I37" s="64">
        <f>Tabela1[[#This Row],[CENA JEDNOSTKOWA NETTO]]*23%</f>
        <v>0</v>
      </c>
      <c r="J37" s="65">
        <f>Tabela1[[#This Row],[CENA JEDNOSTKOWA NETTO]]+Tabela1[[#This Row],[VAT ]]</f>
        <v>0</v>
      </c>
      <c r="K37" s="63">
        <f>Tabela1[[#This Row],[CENA JEDNOSTKOWA NETTO]]*Tabela1[[#This Row],[ILOŚĆ SZACUNKOWA]]</f>
        <v>0</v>
      </c>
      <c r="L37" s="64">
        <f>Tabela1[[#This Row],[WARTOŚĆ NETTO]]*23%</f>
        <v>0</v>
      </c>
      <c r="M37" s="65">
        <f>Tabela1[[#This Row],[WARTOŚĆ NETTO]]+Tabela1[[#This Row],[Wartość VAT ]]</f>
        <v>0</v>
      </c>
      <c r="N37" s="66"/>
    </row>
    <row r="38" spans="1:14" ht="19.5" thickBot="1" x14ac:dyDescent="0.3">
      <c r="A38" s="33" t="s">
        <v>9</v>
      </c>
      <c r="B38" s="27" t="s">
        <v>93</v>
      </c>
      <c r="C38" s="28" t="s">
        <v>75</v>
      </c>
      <c r="D38" s="28" t="s">
        <v>89</v>
      </c>
      <c r="E38" s="126"/>
      <c r="F38" s="28" t="s">
        <v>115</v>
      </c>
      <c r="G38" s="29">
        <v>1</v>
      </c>
      <c r="H38" s="67">
        <v>0</v>
      </c>
      <c r="I38" s="68">
        <f>Tabela1[[#This Row],[CENA JEDNOSTKOWA NETTO]]*23%</f>
        <v>0</v>
      </c>
      <c r="J38" s="69">
        <f>Tabela1[[#This Row],[CENA JEDNOSTKOWA NETTO]]+Tabela1[[#This Row],[VAT ]]</f>
        <v>0</v>
      </c>
      <c r="K38" s="67">
        <f>Tabela1[[#This Row],[CENA JEDNOSTKOWA NETTO]]*Tabela1[[#This Row],[ILOŚĆ SZACUNKOWA]]</f>
        <v>0</v>
      </c>
      <c r="L38" s="68">
        <f>Tabela1[[#This Row],[WARTOŚĆ NETTO]]*23%</f>
        <v>0</v>
      </c>
      <c r="M38" s="69">
        <f>Tabela1[[#This Row],[WARTOŚĆ NETTO]]+Tabela1[[#This Row],[Wartość VAT ]]</f>
        <v>0</v>
      </c>
      <c r="N38" s="70"/>
    </row>
    <row r="39" spans="1:14" ht="19.5" thickBot="1" x14ac:dyDescent="0.3">
      <c r="A39" s="33" t="s">
        <v>10</v>
      </c>
      <c r="B39" s="27" t="s">
        <v>94</v>
      </c>
      <c r="C39" s="28" t="s">
        <v>75</v>
      </c>
      <c r="D39" s="28" t="s">
        <v>89</v>
      </c>
      <c r="E39" s="126"/>
      <c r="F39" s="28" t="s">
        <v>115</v>
      </c>
      <c r="G39" s="29">
        <v>1</v>
      </c>
      <c r="H39" s="67">
        <v>0</v>
      </c>
      <c r="I39" s="68">
        <f>Tabela1[[#This Row],[CENA JEDNOSTKOWA NETTO]]*23%</f>
        <v>0</v>
      </c>
      <c r="J39" s="69">
        <f>Tabela1[[#This Row],[CENA JEDNOSTKOWA NETTO]]+Tabela1[[#This Row],[VAT ]]</f>
        <v>0</v>
      </c>
      <c r="K39" s="67">
        <f>Tabela1[[#This Row],[CENA JEDNOSTKOWA NETTO]]*Tabela1[[#This Row],[ILOŚĆ SZACUNKOWA]]</f>
        <v>0</v>
      </c>
      <c r="L39" s="68">
        <f>Tabela1[[#This Row],[WARTOŚĆ NETTO]]*23%</f>
        <v>0</v>
      </c>
      <c r="M39" s="69">
        <f>Tabela1[[#This Row],[WARTOŚĆ NETTO]]+Tabela1[[#This Row],[Wartość VAT ]]</f>
        <v>0</v>
      </c>
      <c r="N39" s="70"/>
    </row>
    <row r="40" spans="1:14" ht="19.5" thickBot="1" x14ac:dyDescent="0.3">
      <c r="A40" s="33" t="s">
        <v>55</v>
      </c>
      <c r="B40" s="27" t="s">
        <v>95</v>
      </c>
      <c r="C40" s="28" t="s">
        <v>75</v>
      </c>
      <c r="D40" s="28" t="s">
        <v>89</v>
      </c>
      <c r="E40" s="126"/>
      <c r="F40" s="28" t="s">
        <v>115</v>
      </c>
      <c r="G40" s="29">
        <v>2</v>
      </c>
      <c r="H40" s="67">
        <v>0</v>
      </c>
      <c r="I40" s="68">
        <f>Tabela1[[#This Row],[CENA JEDNOSTKOWA NETTO]]*23%</f>
        <v>0</v>
      </c>
      <c r="J40" s="69">
        <f>Tabela1[[#This Row],[CENA JEDNOSTKOWA NETTO]]+Tabela1[[#This Row],[VAT ]]</f>
        <v>0</v>
      </c>
      <c r="K40" s="67">
        <f>Tabela1[[#This Row],[CENA JEDNOSTKOWA NETTO]]*Tabela1[[#This Row],[ILOŚĆ SZACUNKOWA]]</f>
        <v>0</v>
      </c>
      <c r="L40" s="68">
        <f>Tabela1[[#This Row],[WARTOŚĆ NETTO]]*23%</f>
        <v>0</v>
      </c>
      <c r="M40" s="69">
        <f>Tabela1[[#This Row],[WARTOŚĆ NETTO]]+Tabela1[[#This Row],[Wartość VAT ]]</f>
        <v>0</v>
      </c>
      <c r="N40" s="70"/>
    </row>
    <row r="41" spans="1:14" ht="18.75" x14ac:dyDescent="0.25">
      <c r="A41" s="34" t="s">
        <v>11</v>
      </c>
      <c r="B41" s="26" t="s">
        <v>96</v>
      </c>
      <c r="C41" s="35" t="s">
        <v>75</v>
      </c>
      <c r="D41" s="7" t="s">
        <v>89</v>
      </c>
      <c r="E41" s="128"/>
      <c r="F41" s="5" t="s">
        <v>115</v>
      </c>
      <c r="G41" s="23">
        <v>10</v>
      </c>
      <c r="H41" s="71">
        <v>0</v>
      </c>
      <c r="I41" s="72">
        <f>Tabela1[[#This Row],[CENA JEDNOSTKOWA NETTO]]*23%</f>
        <v>0</v>
      </c>
      <c r="J41" s="73">
        <f>Tabela1[[#This Row],[CENA JEDNOSTKOWA NETTO]]+Tabela1[[#This Row],[VAT ]]</f>
        <v>0</v>
      </c>
      <c r="K41" s="71">
        <f>Tabela1[[#This Row],[CENA JEDNOSTKOWA NETTO]]*Tabela1[[#This Row],[ILOŚĆ SZACUNKOWA]]</f>
        <v>0</v>
      </c>
      <c r="L41" s="72">
        <f>Tabela1[[#This Row],[WARTOŚĆ NETTO]]*23%</f>
        <v>0</v>
      </c>
      <c r="M41" s="73">
        <f>Tabela1[[#This Row],[WARTOŚĆ NETTO]]+Tabela1[[#This Row],[Wartość VAT ]]</f>
        <v>0</v>
      </c>
      <c r="N41" s="74"/>
    </row>
    <row r="42" spans="1:14" ht="18.75" x14ac:dyDescent="0.25">
      <c r="A42" s="31" t="s">
        <v>12</v>
      </c>
      <c r="B42" s="26" t="s">
        <v>96</v>
      </c>
      <c r="C42" s="37" t="s">
        <v>76</v>
      </c>
      <c r="D42" s="2" t="s">
        <v>89</v>
      </c>
      <c r="E42" s="124"/>
      <c r="F42" s="2" t="s">
        <v>115</v>
      </c>
      <c r="G42" s="20">
        <v>10</v>
      </c>
      <c r="H42" s="59">
        <v>0</v>
      </c>
      <c r="I42" s="60">
        <f>Tabela1[[#This Row],[CENA JEDNOSTKOWA NETTO]]*23%</f>
        <v>0</v>
      </c>
      <c r="J42" s="61">
        <f>Tabela1[[#This Row],[CENA JEDNOSTKOWA NETTO]]+Tabela1[[#This Row],[VAT ]]</f>
        <v>0</v>
      </c>
      <c r="K42" s="59">
        <f>Tabela1[[#This Row],[CENA JEDNOSTKOWA NETTO]]*Tabela1[[#This Row],[ILOŚĆ SZACUNKOWA]]</f>
        <v>0</v>
      </c>
      <c r="L42" s="60">
        <f>Tabela1[[#This Row],[WARTOŚĆ NETTO]]*23%</f>
        <v>0</v>
      </c>
      <c r="M42" s="61">
        <f>Tabela1[[#This Row],[WARTOŚĆ NETTO]]+Tabela1[[#This Row],[Wartość VAT ]]</f>
        <v>0</v>
      </c>
      <c r="N42" s="75"/>
    </row>
    <row r="43" spans="1:14" ht="18.75" x14ac:dyDescent="0.25">
      <c r="A43" s="31" t="s">
        <v>36</v>
      </c>
      <c r="B43" s="26" t="s">
        <v>96</v>
      </c>
      <c r="C43" s="38" t="s">
        <v>77</v>
      </c>
      <c r="D43" s="5" t="s">
        <v>89</v>
      </c>
      <c r="E43" s="124"/>
      <c r="F43" s="2" t="s">
        <v>115</v>
      </c>
      <c r="G43" s="20">
        <v>10</v>
      </c>
      <c r="H43" s="59">
        <v>0</v>
      </c>
      <c r="I43" s="60">
        <f>Tabela1[[#This Row],[CENA JEDNOSTKOWA NETTO]]*23%</f>
        <v>0</v>
      </c>
      <c r="J43" s="61">
        <f>Tabela1[[#This Row],[CENA JEDNOSTKOWA NETTO]]+Tabela1[[#This Row],[VAT ]]</f>
        <v>0</v>
      </c>
      <c r="K43" s="59">
        <f>Tabela1[[#This Row],[CENA JEDNOSTKOWA NETTO]]*Tabela1[[#This Row],[ILOŚĆ SZACUNKOWA]]</f>
        <v>0</v>
      </c>
      <c r="L43" s="60">
        <f>Tabela1[[#This Row],[WARTOŚĆ NETTO]]*23%</f>
        <v>0</v>
      </c>
      <c r="M43" s="61">
        <f>Tabela1[[#This Row],[WARTOŚĆ NETTO]]+Tabela1[[#This Row],[Wartość VAT ]]</f>
        <v>0</v>
      </c>
      <c r="N43" s="75"/>
    </row>
    <row r="44" spans="1:14" ht="19.5" thickBot="1" x14ac:dyDescent="0.3">
      <c r="A44" s="40" t="s">
        <v>37</v>
      </c>
      <c r="B44" s="41" t="s">
        <v>96</v>
      </c>
      <c r="C44" s="42" t="s">
        <v>78</v>
      </c>
      <c r="D44" s="3" t="s">
        <v>89</v>
      </c>
      <c r="E44" s="129"/>
      <c r="F44" s="3" t="s">
        <v>115</v>
      </c>
      <c r="G44" s="25">
        <v>10</v>
      </c>
      <c r="H44" s="76">
        <v>0</v>
      </c>
      <c r="I44" s="77">
        <f>Tabela1[[#This Row],[CENA JEDNOSTKOWA NETTO]]*23%</f>
        <v>0</v>
      </c>
      <c r="J44" s="78">
        <f>Tabela1[[#This Row],[CENA JEDNOSTKOWA NETTO]]+Tabela1[[#This Row],[VAT ]]</f>
        <v>0</v>
      </c>
      <c r="K44" s="76">
        <f>Tabela1[[#This Row],[CENA JEDNOSTKOWA NETTO]]*Tabela1[[#This Row],[ILOŚĆ SZACUNKOWA]]</f>
        <v>0</v>
      </c>
      <c r="L44" s="77">
        <f>Tabela1[[#This Row],[WARTOŚĆ NETTO]]*23%</f>
        <v>0</v>
      </c>
      <c r="M44" s="78">
        <f>Tabela1[[#This Row],[WARTOŚĆ NETTO]]+Tabela1[[#This Row],[Wartość VAT ]]</f>
        <v>0</v>
      </c>
      <c r="N44" s="79"/>
    </row>
    <row r="45" spans="1:14" ht="19.5" thickBot="1" x14ac:dyDescent="0.3">
      <c r="A45" s="33" t="s">
        <v>38</v>
      </c>
      <c r="B45" s="27" t="s">
        <v>97</v>
      </c>
      <c r="C45" s="28" t="s">
        <v>75</v>
      </c>
      <c r="D45" s="28" t="s">
        <v>89</v>
      </c>
      <c r="E45" s="28" t="s">
        <v>98</v>
      </c>
      <c r="F45" s="28" t="s">
        <v>115</v>
      </c>
      <c r="G45" s="29">
        <v>4</v>
      </c>
      <c r="H45" s="67">
        <v>0</v>
      </c>
      <c r="I45" s="68">
        <f>Tabela1[[#This Row],[CENA JEDNOSTKOWA NETTO]]*23%</f>
        <v>0</v>
      </c>
      <c r="J45" s="69">
        <f>Tabela1[[#This Row],[CENA JEDNOSTKOWA NETTO]]+Tabela1[[#This Row],[VAT ]]</f>
        <v>0</v>
      </c>
      <c r="K45" s="67">
        <f>Tabela1[[#This Row],[CENA JEDNOSTKOWA NETTO]]*Tabela1[[#This Row],[ILOŚĆ SZACUNKOWA]]</f>
        <v>0</v>
      </c>
      <c r="L45" s="68">
        <f>Tabela1[[#This Row],[WARTOŚĆ NETTO]]*23%</f>
        <v>0</v>
      </c>
      <c r="M45" s="69">
        <f>Tabela1[[#This Row],[WARTOŚĆ NETTO]]+Tabela1[[#This Row],[Wartość VAT ]]</f>
        <v>0</v>
      </c>
      <c r="N45" s="70"/>
    </row>
    <row r="46" spans="1:14" ht="19.5" thickBot="1" x14ac:dyDescent="0.3">
      <c r="A46" s="43" t="s">
        <v>39</v>
      </c>
      <c r="B46" s="41" t="s">
        <v>99</v>
      </c>
      <c r="C46" s="44" t="s">
        <v>75</v>
      </c>
      <c r="D46" s="44" t="s">
        <v>89</v>
      </c>
      <c r="E46" s="122"/>
      <c r="F46" s="44" t="s">
        <v>115</v>
      </c>
      <c r="G46" s="45">
        <v>3</v>
      </c>
      <c r="H46" s="80">
        <v>0</v>
      </c>
      <c r="I46" s="81">
        <f>Tabela1[[#This Row],[CENA JEDNOSTKOWA NETTO]]*23%</f>
        <v>0</v>
      </c>
      <c r="J46" s="82">
        <f>Tabela1[[#This Row],[CENA JEDNOSTKOWA NETTO]]+Tabela1[[#This Row],[VAT ]]</f>
        <v>0</v>
      </c>
      <c r="K46" s="80">
        <f>Tabela1[[#This Row],[CENA JEDNOSTKOWA NETTO]]*Tabela1[[#This Row],[ILOŚĆ SZACUNKOWA]]</f>
        <v>0</v>
      </c>
      <c r="L46" s="81">
        <f>Tabela1[[#This Row],[WARTOŚĆ NETTO]]*23%</f>
        <v>0</v>
      </c>
      <c r="M46" s="82">
        <f>Tabela1[[#This Row],[WARTOŚĆ NETTO]]+Tabela1[[#This Row],[Wartość VAT ]]</f>
        <v>0</v>
      </c>
      <c r="N46" s="83"/>
    </row>
    <row r="47" spans="1:14" ht="18.75" x14ac:dyDescent="0.25">
      <c r="A47" s="30" t="s">
        <v>16</v>
      </c>
      <c r="B47" s="6" t="s">
        <v>119</v>
      </c>
      <c r="C47" s="35" t="s">
        <v>75</v>
      </c>
      <c r="D47" s="7" t="s">
        <v>100</v>
      </c>
      <c r="E47" s="123"/>
      <c r="F47" s="7" t="s">
        <v>115</v>
      </c>
      <c r="G47" s="19">
        <v>1</v>
      </c>
      <c r="H47" s="55">
        <v>0</v>
      </c>
      <c r="I47" s="56">
        <f>Tabela1[[#This Row],[CENA JEDNOSTKOWA NETTO]]*23%</f>
        <v>0</v>
      </c>
      <c r="J47" s="57">
        <f>Tabela1[[#This Row],[CENA JEDNOSTKOWA NETTO]]+Tabela1[[#This Row],[VAT ]]</f>
        <v>0</v>
      </c>
      <c r="K47" s="55">
        <f>Tabela1[[#This Row],[CENA JEDNOSTKOWA NETTO]]*Tabela1[[#This Row],[ILOŚĆ SZACUNKOWA]]</f>
        <v>0</v>
      </c>
      <c r="L47" s="56">
        <f>Tabela1[[#This Row],[WARTOŚĆ NETTO]]*23%</f>
        <v>0</v>
      </c>
      <c r="M47" s="57">
        <f>Tabela1[[#This Row],[WARTOŚĆ NETTO]]+Tabela1[[#This Row],[Wartość VAT ]]</f>
        <v>0</v>
      </c>
      <c r="N47" s="58"/>
    </row>
    <row r="48" spans="1:14" ht="18.75" x14ac:dyDescent="0.25">
      <c r="A48" s="31" t="s">
        <v>17</v>
      </c>
      <c r="B48" s="4" t="s">
        <v>119</v>
      </c>
      <c r="C48" s="37" t="s">
        <v>76</v>
      </c>
      <c r="D48" s="2" t="s">
        <v>100</v>
      </c>
      <c r="E48" s="124"/>
      <c r="F48" s="2" t="s">
        <v>115</v>
      </c>
      <c r="G48" s="20">
        <v>1</v>
      </c>
      <c r="H48" s="59">
        <v>0</v>
      </c>
      <c r="I48" s="60">
        <f>Tabela1[[#This Row],[CENA JEDNOSTKOWA NETTO]]*23%</f>
        <v>0</v>
      </c>
      <c r="J48" s="61">
        <f>Tabela1[[#This Row],[CENA JEDNOSTKOWA NETTO]]+Tabela1[[#This Row],[VAT ]]</f>
        <v>0</v>
      </c>
      <c r="K48" s="59">
        <f>Tabela1[[#This Row],[CENA JEDNOSTKOWA NETTO]]*Tabela1[[#This Row],[ILOŚĆ SZACUNKOWA]]</f>
        <v>0</v>
      </c>
      <c r="L48" s="60">
        <f>Tabela1[[#This Row],[WARTOŚĆ NETTO]]*23%</f>
        <v>0</v>
      </c>
      <c r="M48" s="61">
        <f>Tabela1[[#This Row],[WARTOŚĆ NETTO]]+Tabela1[[#This Row],[Wartość VAT ]]</f>
        <v>0</v>
      </c>
      <c r="N48" s="62"/>
    </row>
    <row r="49" spans="1:14" ht="18.75" x14ac:dyDescent="0.25">
      <c r="A49" s="31" t="s">
        <v>40</v>
      </c>
      <c r="B49" s="4" t="s">
        <v>119</v>
      </c>
      <c r="C49" s="38" t="s">
        <v>77</v>
      </c>
      <c r="D49" s="2" t="s">
        <v>100</v>
      </c>
      <c r="E49" s="124"/>
      <c r="F49" s="2" t="s">
        <v>115</v>
      </c>
      <c r="G49" s="20">
        <v>1</v>
      </c>
      <c r="H49" s="59">
        <v>0</v>
      </c>
      <c r="I49" s="60">
        <f>Tabela1[[#This Row],[CENA JEDNOSTKOWA NETTO]]*23%</f>
        <v>0</v>
      </c>
      <c r="J49" s="61">
        <f>Tabela1[[#This Row],[CENA JEDNOSTKOWA NETTO]]+Tabela1[[#This Row],[VAT ]]</f>
        <v>0</v>
      </c>
      <c r="K49" s="59">
        <f>Tabela1[[#This Row],[CENA JEDNOSTKOWA NETTO]]*Tabela1[[#This Row],[ILOŚĆ SZACUNKOWA]]</f>
        <v>0</v>
      </c>
      <c r="L49" s="60">
        <f>Tabela1[[#This Row],[WARTOŚĆ NETTO]]*23%</f>
        <v>0</v>
      </c>
      <c r="M49" s="61">
        <f>Tabela1[[#This Row],[WARTOŚĆ NETTO]]+Tabela1[[#This Row],[Wartość VAT ]]</f>
        <v>0</v>
      </c>
      <c r="N49" s="62"/>
    </row>
    <row r="50" spans="1:14" ht="19.5" thickBot="1" x14ac:dyDescent="0.3">
      <c r="A50" s="32" t="s">
        <v>41</v>
      </c>
      <c r="B50" s="18" t="s">
        <v>119</v>
      </c>
      <c r="C50" s="39" t="s">
        <v>78</v>
      </c>
      <c r="D50" s="8" t="s">
        <v>100</v>
      </c>
      <c r="E50" s="125"/>
      <c r="F50" s="8" t="s">
        <v>115</v>
      </c>
      <c r="G50" s="21">
        <v>1</v>
      </c>
      <c r="H50" s="63">
        <v>0</v>
      </c>
      <c r="I50" s="64">
        <f>Tabela1[[#This Row],[CENA JEDNOSTKOWA NETTO]]*23%</f>
        <v>0</v>
      </c>
      <c r="J50" s="65">
        <f>Tabela1[[#This Row],[CENA JEDNOSTKOWA NETTO]]+Tabela1[[#This Row],[VAT ]]</f>
        <v>0</v>
      </c>
      <c r="K50" s="63">
        <f>Tabela1[[#This Row],[CENA JEDNOSTKOWA NETTO]]*Tabela1[[#This Row],[ILOŚĆ SZACUNKOWA]]</f>
        <v>0</v>
      </c>
      <c r="L50" s="64">
        <f>Tabela1[[#This Row],[WARTOŚĆ NETTO]]*23%</f>
        <v>0</v>
      </c>
      <c r="M50" s="65">
        <f>Tabela1[[#This Row],[WARTOŚĆ NETTO]]+Tabela1[[#This Row],[Wartość VAT ]]</f>
        <v>0</v>
      </c>
      <c r="N50" s="66"/>
    </row>
    <row r="51" spans="1:14" ht="19.5" thickBot="1" x14ac:dyDescent="0.3">
      <c r="A51" s="33" t="s">
        <v>42</v>
      </c>
      <c r="B51" s="46" t="s">
        <v>101</v>
      </c>
      <c r="C51" s="28" t="s">
        <v>75</v>
      </c>
      <c r="D51" s="28" t="s">
        <v>89</v>
      </c>
      <c r="E51" s="126"/>
      <c r="F51" s="28" t="s">
        <v>115</v>
      </c>
      <c r="G51" s="29">
        <v>2</v>
      </c>
      <c r="H51" s="67">
        <v>0</v>
      </c>
      <c r="I51" s="68">
        <f>Tabela1[[#This Row],[CENA JEDNOSTKOWA NETTO]]*23%</f>
        <v>0</v>
      </c>
      <c r="J51" s="69">
        <f>Tabela1[[#This Row],[CENA JEDNOSTKOWA NETTO]]+Tabela1[[#This Row],[VAT ]]</f>
        <v>0</v>
      </c>
      <c r="K51" s="67">
        <f>Tabela1[[#This Row],[CENA JEDNOSTKOWA NETTO]]*Tabela1[[#This Row],[ILOŚĆ SZACUNKOWA]]</f>
        <v>0</v>
      </c>
      <c r="L51" s="68">
        <f>Tabela1[[#This Row],[WARTOŚĆ NETTO]]*23%</f>
        <v>0</v>
      </c>
      <c r="M51" s="69">
        <f>Tabela1[[#This Row],[WARTOŚĆ NETTO]]+Tabela1[[#This Row],[Wartość VAT ]]</f>
        <v>0</v>
      </c>
      <c r="N51" s="70"/>
    </row>
    <row r="52" spans="1:14" ht="19.5" thickBot="1" x14ac:dyDescent="0.3">
      <c r="A52" s="33" t="s">
        <v>43</v>
      </c>
      <c r="B52" s="27" t="s">
        <v>102</v>
      </c>
      <c r="C52" s="28" t="s">
        <v>75</v>
      </c>
      <c r="D52" s="28" t="s">
        <v>89</v>
      </c>
      <c r="E52" s="126"/>
      <c r="F52" s="28" t="s">
        <v>115</v>
      </c>
      <c r="G52" s="29">
        <v>1</v>
      </c>
      <c r="H52" s="67">
        <v>0</v>
      </c>
      <c r="I52" s="68">
        <f>Tabela1[[#This Row],[CENA JEDNOSTKOWA NETTO]]*23%</f>
        <v>0</v>
      </c>
      <c r="J52" s="69">
        <f>Tabela1[[#This Row],[CENA JEDNOSTKOWA NETTO]]+Tabela1[[#This Row],[VAT ]]</f>
        <v>0</v>
      </c>
      <c r="K52" s="67">
        <f>Tabela1[[#This Row],[CENA JEDNOSTKOWA NETTO]]*Tabela1[[#This Row],[ILOŚĆ SZACUNKOWA]]</f>
        <v>0</v>
      </c>
      <c r="L52" s="68">
        <f>Tabela1[[#This Row],[WARTOŚĆ NETTO]]*23%</f>
        <v>0</v>
      </c>
      <c r="M52" s="69">
        <f>Tabela1[[#This Row],[WARTOŚĆ NETTO]]+Tabela1[[#This Row],[Wartość VAT ]]</f>
        <v>0</v>
      </c>
      <c r="N52" s="70"/>
    </row>
    <row r="53" spans="1:14" ht="19.5" thickBot="1" x14ac:dyDescent="0.3">
      <c r="A53" s="33" t="s">
        <v>44</v>
      </c>
      <c r="B53" s="27" t="s">
        <v>103</v>
      </c>
      <c r="C53" s="28" t="s">
        <v>75</v>
      </c>
      <c r="D53" s="28" t="s">
        <v>89</v>
      </c>
      <c r="E53" s="126"/>
      <c r="F53" s="28" t="s">
        <v>115</v>
      </c>
      <c r="G53" s="29">
        <v>1</v>
      </c>
      <c r="H53" s="67">
        <v>0</v>
      </c>
      <c r="I53" s="68">
        <f>Tabela1[[#This Row],[CENA JEDNOSTKOWA NETTO]]*23%</f>
        <v>0</v>
      </c>
      <c r="J53" s="69">
        <f>Tabela1[[#This Row],[CENA JEDNOSTKOWA NETTO]]+Tabela1[[#This Row],[VAT ]]</f>
        <v>0</v>
      </c>
      <c r="K53" s="67">
        <f>Tabela1[[#This Row],[CENA JEDNOSTKOWA NETTO]]*Tabela1[[#This Row],[ILOŚĆ SZACUNKOWA]]</f>
        <v>0</v>
      </c>
      <c r="L53" s="68">
        <f>Tabela1[[#This Row],[WARTOŚĆ NETTO]]*23%</f>
        <v>0</v>
      </c>
      <c r="M53" s="69">
        <f>Tabela1[[#This Row],[WARTOŚĆ NETTO]]+Tabela1[[#This Row],[Wartość VAT ]]</f>
        <v>0</v>
      </c>
      <c r="N53" s="70"/>
    </row>
    <row r="54" spans="1:14" ht="19.5" thickBot="1" x14ac:dyDescent="0.3">
      <c r="A54" s="50" t="s">
        <v>45</v>
      </c>
      <c r="B54" s="47" t="s">
        <v>104</v>
      </c>
      <c r="C54" s="48" t="s">
        <v>75</v>
      </c>
      <c r="D54" s="48" t="s">
        <v>89</v>
      </c>
      <c r="E54" s="127"/>
      <c r="F54" s="48" t="s">
        <v>115</v>
      </c>
      <c r="G54" s="51">
        <v>1</v>
      </c>
      <c r="H54" s="84">
        <v>0</v>
      </c>
      <c r="I54" s="85">
        <f>Tabela1[[#This Row],[CENA JEDNOSTKOWA NETTO]]*23%</f>
        <v>0</v>
      </c>
      <c r="J54" s="86">
        <f>Tabela1[[#This Row],[CENA JEDNOSTKOWA NETTO]]+Tabela1[[#This Row],[VAT ]]</f>
        <v>0</v>
      </c>
      <c r="K54" s="84">
        <f>Tabela1[[#This Row],[CENA JEDNOSTKOWA NETTO]]*Tabela1[[#This Row],[ILOŚĆ SZACUNKOWA]]</f>
        <v>0</v>
      </c>
      <c r="L54" s="85">
        <f>Tabela1[[#This Row],[WARTOŚĆ NETTO]]*23%</f>
        <v>0</v>
      </c>
      <c r="M54" s="86">
        <f>Tabela1[[#This Row],[WARTOŚĆ NETTO]]+Tabela1[[#This Row],[Wartość VAT ]]</f>
        <v>0</v>
      </c>
      <c r="N54" s="87"/>
    </row>
    <row r="55" spans="1:14" ht="18.75" x14ac:dyDescent="0.25">
      <c r="A55" s="30" t="s">
        <v>46</v>
      </c>
      <c r="B55" s="47" t="s">
        <v>120</v>
      </c>
      <c r="C55" s="35" t="s">
        <v>75</v>
      </c>
      <c r="D55" s="7" t="s">
        <v>89</v>
      </c>
      <c r="E55" s="123"/>
      <c r="F55" s="48" t="s">
        <v>115</v>
      </c>
      <c r="G55" s="19">
        <v>1</v>
      </c>
      <c r="H55" s="55">
        <v>0</v>
      </c>
      <c r="I55" s="56">
        <f>Tabela1[[#This Row],[CENA JEDNOSTKOWA NETTO]]*23%</f>
        <v>0</v>
      </c>
      <c r="J55" s="57">
        <f>Tabela1[[#This Row],[CENA JEDNOSTKOWA NETTO]]+Tabela1[[#This Row],[VAT ]]</f>
        <v>0</v>
      </c>
      <c r="K55" s="55">
        <f>Tabela1[[#This Row],[CENA JEDNOSTKOWA NETTO]]*Tabela1[[#This Row],[ILOŚĆ SZACUNKOWA]]</f>
        <v>0</v>
      </c>
      <c r="L55" s="56">
        <f>Tabela1[[#This Row],[WARTOŚĆ NETTO]]*23%</f>
        <v>0</v>
      </c>
      <c r="M55" s="57">
        <f>Tabela1[[#This Row],[WARTOŚĆ NETTO]]+Tabela1[[#This Row],[Wartość VAT ]]</f>
        <v>0</v>
      </c>
      <c r="N55" s="58"/>
    </row>
    <row r="56" spans="1:14" ht="18.75" x14ac:dyDescent="0.25">
      <c r="A56" s="31" t="s">
        <v>47</v>
      </c>
      <c r="B56" s="4" t="s">
        <v>120</v>
      </c>
      <c r="C56" s="37" t="s">
        <v>76</v>
      </c>
      <c r="D56" s="2" t="s">
        <v>89</v>
      </c>
      <c r="E56" s="124"/>
      <c r="F56" s="3" t="s">
        <v>115</v>
      </c>
      <c r="G56" s="20">
        <v>1</v>
      </c>
      <c r="H56" s="59">
        <v>0</v>
      </c>
      <c r="I56" s="60">
        <f>Tabela1[[#This Row],[CENA JEDNOSTKOWA NETTO]]*23%</f>
        <v>0</v>
      </c>
      <c r="J56" s="61">
        <f>Tabela1[[#This Row],[CENA JEDNOSTKOWA NETTO]]+Tabela1[[#This Row],[VAT ]]</f>
        <v>0</v>
      </c>
      <c r="K56" s="59">
        <f>Tabela1[[#This Row],[CENA JEDNOSTKOWA NETTO]]*Tabela1[[#This Row],[ILOŚĆ SZACUNKOWA]]</f>
        <v>0</v>
      </c>
      <c r="L56" s="60">
        <f>Tabela1[[#This Row],[WARTOŚĆ NETTO]]*23%</f>
        <v>0</v>
      </c>
      <c r="M56" s="61">
        <f>Tabela1[[#This Row],[WARTOŚĆ NETTO]]+Tabela1[[#This Row],[Wartość VAT ]]</f>
        <v>0</v>
      </c>
      <c r="N56" s="62"/>
    </row>
    <row r="57" spans="1:14" ht="18.75" x14ac:dyDescent="0.25">
      <c r="A57" s="31" t="s">
        <v>48</v>
      </c>
      <c r="B57" s="4" t="s">
        <v>120</v>
      </c>
      <c r="C57" s="38" t="s">
        <v>77</v>
      </c>
      <c r="D57" s="2" t="s">
        <v>89</v>
      </c>
      <c r="E57" s="124"/>
      <c r="F57" s="3" t="s">
        <v>115</v>
      </c>
      <c r="G57" s="20">
        <v>1</v>
      </c>
      <c r="H57" s="59">
        <v>0</v>
      </c>
      <c r="I57" s="60">
        <f>Tabela1[[#This Row],[CENA JEDNOSTKOWA NETTO]]*23%</f>
        <v>0</v>
      </c>
      <c r="J57" s="61">
        <f>Tabela1[[#This Row],[CENA JEDNOSTKOWA NETTO]]+Tabela1[[#This Row],[VAT ]]</f>
        <v>0</v>
      </c>
      <c r="K57" s="59">
        <f>Tabela1[[#This Row],[CENA JEDNOSTKOWA NETTO]]*Tabela1[[#This Row],[ILOŚĆ SZACUNKOWA]]</f>
        <v>0</v>
      </c>
      <c r="L57" s="60">
        <f>Tabela1[[#This Row],[WARTOŚĆ NETTO]]*23%</f>
        <v>0</v>
      </c>
      <c r="M57" s="61">
        <f>Tabela1[[#This Row],[WARTOŚĆ NETTO]]+Tabela1[[#This Row],[Wartość VAT ]]</f>
        <v>0</v>
      </c>
      <c r="N57" s="62"/>
    </row>
    <row r="58" spans="1:14" ht="19.5" thickBot="1" x14ac:dyDescent="0.3">
      <c r="A58" s="32" t="s">
        <v>49</v>
      </c>
      <c r="B58" s="49" t="s">
        <v>120</v>
      </c>
      <c r="C58" s="39" t="s">
        <v>78</v>
      </c>
      <c r="D58" s="8" t="s">
        <v>89</v>
      </c>
      <c r="E58" s="125"/>
      <c r="F58" s="8" t="s">
        <v>115</v>
      </c>
      <c r="G58" s="21">
        <v>1</v>
      </c>
      <c r="H58" s="63">
        <v>0</v>
      </c>
      <c r="I58" s="64">
        <f>Tabela1[[#This Row],[CENA JEDNOSTKOWA NETTO]]*23%</f>
        <v>0</v>
      </c>
      <c r="J58" s="65">
        <f>Tabela1[[#This Row],[CENA JEDNOSTKOWA NETTO]]+Tabela1[[#This Row],[VAT ]]</f>
        <v>0</v>
      </c>
      <c r="K58" s="63">
        <f>Tabela1[[#This Row],[CENA JEDNOSTKOWA NETTO]]*Tabela1[[#This Row],[ILOŚĆ SZACUNKOWA]]</f>
        <v>0</v>
      </c>
      <c r="L58" s="64">
        <f>Tabela1[[#This Row],[WARTOŚĆ NETTO]]*23%</f>
        <v>0</v>
      </c>
      <c r="M58" s="65">
        <f>Tabela1[[#This Row],[WARTOŚĆ NETTO]]+Tabela1[[#This Row],[Wartość VAT ]]</f>
        <v>0</v>
      </c>
      <c r="N58" s="66"/>
    </row>
    <row r="59" spans="1:14" ht="30.75" thickBot="1" x14ac:dyDescent="0.3">
      <c r="A59" s="33" t="s">
        <v>50</v>
      </c>
      <c r="B59" s="52" t="s">
        <v>105</v>
      </c>
      <c r="C59" s="28"/>
      <c r="D59" s="28" t="s">
        <v>100</v>
      </c>
      <c r="E59" s="53" t="s">
        <v>106</v>
      </c>
      <c r="F59" s="28" t="s">
        <v>115</v>
      </c>
      <c r="G59" s="29">
        <v>5</v>
      </c>
      <c r="H59" s="67">
        <v>0</v>
      </c>
      <c r="I59" s="68">
        <f>Tabela1[[#This Row],[CENA JEDNOSTKOWA NETTO]]*23%</f>
        <v>0</v>
      </c>
      <c r="J59" s="69">
        <f>Tabela1[[#This Row],[CENA JEDNOSTKOWA NETTO]]+Tabela1[[#This Row],[VAT ]]</f>
        <v>0</v>
      </c>
      <c r="K59" s="67">
        <f>Tabela1[[#This Row],[CENA JEDNOSTKOWA NETTO]]*Tabela1[[#This Row],[ILOŚĆ SZACUNKOWA]]</f>
        <v>0</v>
      </c>
      <c r="L59" s="68">
        <f>Tabela1[[#This Row],[WARTOŚĆ NETTO]]*23%</f>
        <v>0</v>
      </c>
      <c r="M59" s="69">
        <f>Tabela1[[#This Row],[WARTOŚĆ NETTO]]+Tabela1[[#This Row],[Wartość VAT ]]</f>
        <v>0</v>
      </c>
      <c r="N59" s="70"/>
    </row>
    <row r="60" spans="1:14" ht="30.75" thickBot="1" x14ac:dyDescent="0.3">
      <c r="A60" s="33" t="s">
        <v>51</v>
      </c>
      <c r="B60" s="52" t="s">
        <v>110</v>
      </c>
      <c r="C60" s="28"/>
      <c r="D60" s="28" t="s">
        <v>100</v>
      </c>
      <c r="E60" s="53" t="s">
        <v>107</v>
      </c>
      <c r="F60" s="28" t="s">
        <v>115</v>
      </c>
      <c r="G60" s="29">
        <v>2</v>
      </c>
      <c r="H60" s="67">
        <v>0</v>
      </c>
      <c r="I60" s="68">
        <f>Tabela1[[#This Row],[CENA JEDNOSTKOWA NETTO]]*23%</f>
        <v>0</v>
      </c>
      <c r="J60" s="69">
        <f>Tabela1[[#This Row],[CENA JEDNOSTKOWA NETTO]]+Tabela1[[#This Row],[VAT ]]</f>
        <v>0</v>
      </c>
      <c r="K60" s="67">
        <f>Tabela1[[#This Row],[CENA JEDNOSTKOWA NETTO]]*Tabela1[[#This Row],[ILOŚĆ SZACUNKOWA]]</f>
        <v>0</v>
      </c>
      <c r="L60" s="68">
        <f>Tabela1[[#This Row],[WARTOŚĆ NETTO]]*23%</f>
        <v>0</v>
      </c>
      <c r="M60" s="69">
        <f>Tabela1[[#This Row],[WARTOŚĆ NETTO]]+Tabela1[[#This Row],[Wartość VAT ]]</f>
        <v>0</v>
      </c>
      <c r="N60" s="70"/>
    </row>
    <row r="61" spans="1:14" ht="30.75" thickBot="1" x14ac:dyDescent="0.3">
      <c r="A61" s="33" t="s">
        <v>52</v>
      </c>
      <c r="B61" s="52" t="s">
        <v>111</v>
      </c>
      <c r="C61" s="28"/>
      <c r="D61" s="28" t="s">
        <v>100</v>
      </c>
      <c r="E61" s="53" t="s">
        <v>108</v>
      </c>
      <c r="F61" s="28" t="s">
        <v>115</v>
      </c>
      <c r="G61" s="29">
        <v>2</v>
      </c>
      <c r="H61" s="67">
        <v>0</v>
      </c>
      <c r="I61" s="68">
        <f>Tabela1[[#This Row],[CENA JEDNOSTKOWA NETTO]]*23%</f>
        <v>0</v>
      </c>
      <c r="J61" s="69">
        <f>Tabela1[[#This Row],[CENA JEDNOSTKOWA NETTO]]+Tabela1[[#This Row],[VAT ]]</f>
        <v>0</v>
      </c>
      <c r="K61" s="67">
        <f>Tabela1[[#This Row],[CENA JEDNOSTKOWA NETTO]]*Tabela1[[#This Row],[ILOŚĆ SZACUNKOWA]]</f>
        <v>0</v>
      </c>
      <c r="L61" s="68">
        <f>Tabela1[[#This Row],[WARTOŚĆ NETTO]]*23%</f>
        <v>0</v>
      </c>
      <c r="M61" s="69">
        <f>Tabela1[[#This Row],[WARTOŚĆ NETTO]]+Tabela1[[#This Row],[Wartość VAT ]]</f>
        <v>0</v>
      </c>
      <c r="N61" s="70"/>
    </row>
    <row r="62" spans="1:14" ht="26.25" thickBot="1" x14ac:dyDescent="0.3">
      <c r="A62" s="33" t="s">
        <v>53</v>
      </c>
      <c r="B62" s="54" t="s">
        <v>112</v>
      </c>
      <c r="C62" s="28"/>
      <c r="D62" s="28" t="s">
        <v>100</v>
      </c>
      <c r="E62" s="28" t="s">
        <v>109</v>
      </c>
      <c r="F62" s="28" t="s">
        <v>115</v>
      </c>
      <c r="G62" s="29">
        <v>5</v>
      </c>
      <c r="H62" s="67">
        <v>0</v>
      </c>
      <c r="I62" s="68">
        <f>Tabela1[[#This Row],[CENA JEDNOSTKOWA NETTO]]*23%</f>
        <v>0</v>
      </c>
      <c r="J62" s="69">
        <f>Tabela1[[#This Row],[CENA JEDNOSTKOWA NETTO]]+Tabela1[[#This Row],[VAT ]]</f>
        <v>0</v>
      </c>
      <c r="K62" s="67">
        <f>Tabela1[[#This Row],[CENA JEDNOSTKOWA NETTO]]*Tabela1[[#This Row],[ILOŚĆ SZACUNKOWA]]</f>
        <v>0</v>
      </c>
      <c r="L62" s="68">
        <f>Tabela1[[#This Row],[WARTOŚĆ NETTO]]*23%</f>
        <v>0</v>
      </c>
      <c r="M62" s="69">
        <f>Tabela1[[#This Row],[WARTOŚĆ NETTO]]+Tabela1[[#This Row],[Wartość VAT ]]</f>
        <v>0</v>
      </c>
      <c r="N62" s="70"/>
    </row>
    <row r="63" spans="1:14" ht="27" thickBot="1" x14ac:dyDescent="0.3">
      <c r="A63" s="97" t="s">
        <v>13</v>
      </c>
      <c r="B63" s="98"/>
      <c r="C63" s="98"/>
      <c r="D63" s="98"/>
      <c r="E63" s="98"/>
      <c r="F63" s="98"/>
      <c r="G63" s="98"/>
      <c r="H63" s="88">
        <f t="shared" ref="H63:M63" si="0">SUM(H13:H62)</f>
        <v>0</v>
      </c>
      <c r="I63" s="88">
        <f t="shared" si="0"/>
        <v>0</v>
      </c>
      <c r="J63" s="88">
        <f t="shared" si="0"/>
        <v>0</v>
      </c>
      <c r="K63" s="88">
        <f t="shared" si="0"/>
        <v>0</v>
      </c>
      <c r="L63" s="88">
        <f t="shared" si="0"/>
        <v>0</v>
      </c>
      <c r="M63" s="89">
        <f t="shared" si="0"/>
        <v>0</v>
      </c>
      <c r="N63" s="90"/>
    </row>
    <row r="64" spans="1:14" ht="62.25" customHeight="1" thickBot="1" x14ac:dyDescent="0.3">
      <c r="A64" s="99" t="s">
        <v>60</v>
      </c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1"/>
    </row>
    <row r="104" ht="21" customHeight="1" x14ac:dyDescent="0.25"/>
    <row r="105" ht="14.25" customHeight="1" x14ac:dyDescent="0.25"/>
    <row r="292" ht="21.75" customHeight="1" x14ac:dyDescent="0.25"/>
    <row r="293" ht="19.5" customHeight="1" x14ac:dyDescent="0.25"/>
    <row r="294" ht="25.5" customHeight="1" x14ac:dyDescent="0.25"/>
    <row r="295" ht="27.75" customHeight="1" x14ac:dyDescent="0.25"/>
    <row r="296" ht="30.75" customHeight="1" x14ac:dyDescent="0.25"/>
    <row r="304" ht="57.75" customHeight="1" x14ac:dyDescent="0.25"/>
    <row r="320" ht="74.25" customHeight="1" x14ac:dyDescent="0.25"/>
    <row r="343" ht="111" customHeight="1" x14ac:dyDescent="0.25"/>
    <row r="373" ht="102.75" customHeight="1" x14ac:dyDescent="0.25"/>
    <row r="374" ht="117" customHeight="1" x14ac:dyDescent="0.25"/>
  </sheetData>
  <sheetProtection password="C939" sheet="1" objects="1" scenarios="1"/>
  <mergeCells count="16">
    <mergeCell ref="A9:N9"/>
    <mergeCell ref="A10:N10"/>
    <mergeCell ref="A1:N1"/>
    <mergeCell ref="A63:G63"/>
    <mergeCell ref="A64:N64"/>
    <mergeCell ref="A11:F11"/>
    <mergeCell ref="G11:N11"/>
    <mergeCell ref="F3:N3"/>
    <mergeCell ref="A2:N2"/>
    <mergeCell ref="F4:N4"/>
    <mergeCell ref="A5:N5"/>
    <mergeCell ref="A6:N6"/>
    <mergeCell ref="A7:N7"/>
    <mergeCell ref="A3:E3"/>
    <mergeCell ref="A4:D4"/>
    <mergeCell ref="A8:N8"/>
  </mergeCells>
  <printOptions horizontalCentered="1" verticalCentered="1"/>
  <pageMargins left="3.937007874015748E-2" right="3.937007874015748E-2" top="0" bottom="0" header="0" footer="0"/>
  <pageSetup paperSize="9" scale="57" fitToHeight="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Zasitko</dc:creator>
  <cp:lastModifiedBy>Marcin Zasitko</cp:lastModifiedBy>
  <cp:lastPrinted>2019-02-26T07:25:15Z</cp:lastPrinted>
  <dcterms:created xsi:type="dcterms:W3CDTF">2016-11-30T07:39:33Z</dcterms:created>
  <dcterms:modified xsi:type="dcterms:W3CDTF">2019-02-26T08:17:48Z</dcterms:modified>
</cp:coreProperties>
</file>